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G24" i="3"/>
  <c r="F24" i="3"/>
  <c r="F20" i="3"/>
  <c r="F15" i="3"/>
  <c r="F8" i="3"/>
  <c r="G5" i="3"/>
  <c r="F5" i="3"/>
  <c r="D32" i="2" l="1"/>
  <c r="C32" i="2"/>
  <c r="A24" i="2" l="1"/>
  <c r="A23" i="2"/>
  <c r="A21" i="2"/>
  <c r="A22" i="2"/>
  <c r="A15" i="2"/>
  <c r="A16" i="2"/>
  <c r="A17" i="2"/>
  <c r="A18" i="2" s="1"/>
  <c r="A19" i="2" s="1"/>
  <c r="A20" i="2" s="1"/>
  <c r="A14" i="2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6" i="3" l="1"/>
  <c r="D36" i="2" l="1"/>
  <c r="C36" i="2"/>
</calcChain>
</file>

<file path=xl/comments1.xml><?xml version="1.0" encoding="utf-8"?>
<comments xmlns="http://schemas.openxmlformats.org/spreadsheetml/2006/main">
  <authors>
    <author>Автор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<sst xmlns="http://schemas.openxmlformats.org/spreadsheetml/2006/main" count="189" uniqueCount="148">
  <si>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</si>
  <si>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</si>
  <si>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</si>
  <si>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</si>
  <si>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</si>
  <si>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</si>
  <si>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</si>
  <si>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</si>
  <si>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</si>
  <si>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</si>
  <si>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</si>
  <si>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</si>
  <si>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</si>
  <si>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</si>
  <si>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</si>
  <si>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</si>
  <si>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</si>
  <si>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</si>
  <si>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</si>
  <si>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</si>
  <si>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</si>
  <si>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</si>
  <si>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</si>
  <si>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</si>
  <si>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</si>
  <si>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</si>
  <si>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</si>
  <si>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</si>
  <si>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</si>
  <si>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</si>
  <si>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</si>
  <si>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</si>
  <si>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</si>
  <si>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</si>
  <si>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</si>
  <si>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</si>
  <si>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</si>
  <si>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</si>
  <si>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</si>
  <si>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</si>
  <si>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</si>
  <si>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</si>
  <si>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</si>
  <si>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</si>
  <si>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</si>
  <si>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</si>
  <si>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</si>
  <si>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</si>
  <si>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</si>
  <si>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</si>
  <si>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</si>
  <si>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</si>
  <si>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</si>
  <si>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</si>
  <si>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</si>
  <si>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</si>
  <si>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</si>
  <si>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</si>
  <si>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</si>
  <si>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</si>
  <si>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</si>
  <si>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</si>
  <si>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</si>
  <si>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</si>
  <si>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</si>
  <si>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</si>
  <si>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</si>
  <si>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</si>
  <si>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</si>
  <si>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</si>
  <si>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</si>
  <si>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</si>
  <si>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</si>
  <si>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</si>
  <si>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</si>
  <si>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</si>
  <si>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</si>
  <si>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</si>
  <si>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</si>
  <si>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</si>
  <si>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</si>
  <si>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</si>
  <si>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</si>
  <si>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</si>
  <si>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</si>
  <si>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</si>
  <si>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</si>
  <si>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</si>
  <si>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</si>
  <si>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</si>
  <si>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</si>
  <si>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</si>
  <si>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</si>
  <si>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</si>
  <si>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</si>
  <si>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</si>
  <si>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</si>
  <si>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</si>
  <si>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</si>
  <si>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</si>
  <si>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</si>
  <si>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</si>
  <si>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</si>
  <si>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</si>
  <si>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</si>
  <si>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</si>
  <si>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</si>
  <si>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Услуги связи (Интернет)</t>
  </si>
  <si>
    <t>26.70</t>
  </si>
  <si>
    <t>Приборы оптические и фотографическое оборудование</t>
  </si>
  <si>
    <t>Оказание услуги по сопровождению ПП</t>
  </si>
  <si>
    <t>Услуги связи (передача СМС, ММС)</t>
  </si>
  <si>
    <t>Поставка цветных картриджей</t>
  </si>
  <si>
    <t>Услуги связи Колл Центр</t>
  </si>
  <si>
    <t>Поставка канцтоваров</t>
  </si>
  <si>
    <t>Оказание услуг по содержанию зданий</t>
  </si>
  <si>
    <t>Электроэнергия (г. Якутск)</t>
  </si>
  <si>
    <t>Теплоэнергия (г. Якутск)</t>
  </si>
  <si>
    <t>Поставка мебели</t>
  </si>
  <si>
    <t>Услуги связи (телефония)</t>
  </si>
  <si>
    <t>Услуги связи (АйПи, VPN)</t>
  </si>
  <si>
    <t>Услуги связи (АйПи)</t>
  </si>
  <si>
    <t>Электроэнергия (г. Якутск) Энергосбыт</t>
  </si>
  <si>
    <t>130/131</t>
  </si>
  <si>
    <t>Поставка автомобиля</t>
  </si>
  <si>
    <t>Поставка спецавтомобиля</t>
  </si>
  <si>
    <t>51435138944230000390000</t>
  </si>
  <si>
    <t xml:space="preserve">51435138944230000400000 </t>
  </si>
  <si>
    <t xml:space="preserve">51435138944230000410000 </t>
  </si>
  <si>
    <t xml:space="preserve">51435138944230000420000 </t>
  </si>
  <si>
    <t xml:space="preserve">51435138944230000440000 </t>
  </si>
  <si>
    <t xml:space="preserve">51435138944230000450000 </t>
  </si>
  <si>
    <t xml:space="preserve">51435138944230000460000 </t>
  </si>
  <si>
    <t xml:space="preserve">51435138944230000470000 </t>
  </si>
  <si>
    <t xml:space="preserve">51435138944230000480000 </t>
  </si>
  <si>
    <t xml:space="preserve">51435138944230000490000 </t>
  </si>
  <si>
    <t xml:space="preserve">51435138944230000500000 </t>
  </si>
  <si>
    <t xml:space="preserve">51435138944230000510000 </t>
  </si>
  <si>
    <t xml:space="preserve">51435138944230000520000 </t>
  </si>
  <si>
    <t xml:space="preserve">51435138944230000530000 </t>
  </si>
  <si>
    <t xml:space="preserve">51435138944230000540000 </t>
  </si>
  <si>
    <t xml:space="preserve">51435138944230000550000 </t>
  </si>
  <si>
    <t xml:space="preserve">51435138944230000560000 </t>
  </si>
  <si>
    <t xml:space="preserve">51435138944230000570000 </t>
  </si>
  <si>
    <t xml:space="preserve">51435138944230000580000 </t>
  </si>
  <si>
    <t xml:space="preserve">51435138944230000590000 </t>
  </si>
  <si>
    <t xml:space="preserve">51435138944230000600000 </t>
  </si>
  <si>
    <r>
      <t>о договорах, заключенных в марте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</si>
</sst>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31" workbookViewId="0">
      <selection activeCell="H7" sqref="H7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81" t="s">
        <v>0</v>
      </c>
      <c r="B1" s="81"/>
      <c r="C1" s="81"/>
      <c r="D1" s="81"/>
      <c r="E1" s="81"/>
      <c r="F1" s="81"/>
      <c r="G1" s="1"/>
      <c r="H1" s="1"/>
      <c r="I1" s="1"/>
    </row>
    <row r="2" spans="1:9" ht="33" customHeight="1" x14ac:dyDescent="0.25">
      <c r="A2" s="80" t="s">
        <v>147</v>
      </c>
      <c r="B2" s="80"/>
      <c r="C2" s="80"/>
      <c r="D2" s="80"/>
      <c r="E2" s="80"/>
      <c r="F2" s="80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81" t="s">
        <v>1</v>
      </c>
      <c r="B4" s="81"/>
      <c r="C4" s="81"/>
      <c r="D4" s="81"/>
      <c r="E4" s="81"/>
      <c r="F4" s="81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0" t="s">
        <v>3</v>
      </c>
      <c r="B7" s="80"/>
      <c r="C7" s="79" t="s">
        <v>29</v>
      </c>
      <c r="D7" s="79"/>
      <c r="E7" s="16" t="s">
        <v>4</v>
      </c>
      <c r="F7" s="3">
        <v>1435138944</v>
      </c>
      <c r="G7" s="2"/>
      <c r="H7" s="2"/>
      <c r="I7" s="2"/>
    </row>
    <row r="8" spans="1:9" x14ac:dyDescent="0.25">
      <c r="A8" s="80"/>
      <c r="B8" s="80"/>
      <c r="C8" s="79"/>
      <c r="D8" s="79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0" t="s">
        <v>6</v>
      </c>
      <c r="B9" s="80"/>
      <c r="C9" s="79" t="s">
        <v>30</v>
      </c>
      <c r="D9" s="79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0" t="s">
        <v>8</v>
      </c>
      <c r="B10" s="80"/>
      <c r="C10" s="79" t="s">
        <v>31</v>
      </c>
      <c r="D10" s="79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0" t="s">
        <v>10</v>
      </c>
      <c r="B11" s="80"/>
      <c r="C11" s="82" t="s">
        <v>32</v>
      </c>
      <c r="D11" s="82"/>
      <c r="E11" s="79" t="s">
        <v>11</v>
      </c>
      <c r="F11" s="79">
        <v>98701000001</v>
      </c>
      <c r="G11" s="2"/>
      <c r="H11" s="2"/>
      <c r="I11" s="2"/>
    </row>
    <row r="12" spans="1:9" ht="15.75" customHeight="1" x14ac:dyDescent="0.25">
      <c r="A12" s="80"/>
      <c r="B12" s="80"/>
      <c r="C12" s="82"/>
      <c r="D12" s="82"/>
      <c r="E12" s="79"/>
      <c r="F12" s="79"/>
      <c r="G12" s="2"/>
      <c r="H12" s="2"/>
      <c r="I12" s="2"/>
    </row>
    <row r="13" spans="1:9" ht="15.75" customHeight="1" x14ac:dyDescent="0.25">
      <c r="A13" s="80"/>
      <c r="B13" s="80"/>
      <c r="C13" s="82"/>
      <c r="D13" s="82"/>
      <c r="E13" s="79"/>
      <c r="F13" s="79"/>
      <c r="G13" s="2"/>
      <c r="H13" s="2"/>
      <c r="I13" s="2"/>
    </row>
    <row r="14" spans="1:9" x14ac:dyDescent="0.25">
      <c r="A14" s="80" t="s">
        <v>12</v>
      </c>
      <c r="B14" s="80"/>
      <c r="C14" s="79" t="s">
        <v>13</v>
      </c>
      <c r="D14" s="79"/>
      <c r="E14" s="16"/>
      <c r="F14" s="79"/>
      <c r="G14" s="2"/>
      <c r="H14" s="2"/>
      <c r="I14" s="2"/>
    </row>
    <row r="15" spans="1:9" ht="47.25" customHeight="1" x14ac:dyDescent="0.25">
      <c r="A15" s="80"/>
      <c r="B15" s="80"/>
      <c r="C15" s="79" t="s">
        <v>14</v>
      </c>
      <c r="D15" s="79"/>
      <c r="E15" s="16"/>
      <c r="F15" s="79"/>
      <c r="G15" s="2"/>
      <c r="H15" s="2"/>
      <c r="I15" s="2"/>
    </row>
    <row r="16" spans="1:9" x14ac:dyDescent="0.25">
      <c r="A16" s="80" t="s">
        <v>15</v>
      </c>
      <c r="B16" s="80"/>
      <c r="C16" s="79" t="s">
        <v>16</v>
      </c>
      <c r="D16" s="79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B34" sqref="B34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69" customWidth="1"/>
    <col min="7" max="16384" width="9.140625" style="22"/>
  </cols>
  <sheetData>
    <row r="1" spans="1:6" ht="51" customHeight="1" x14ac:dyDescent="0.25">
      <c r="A1" s="80" t="s">
        <v>48</v>
      </c>
      <c r="B1" s="80"/>
      <c r="C1" s="80"/>
      <c r="D1" s="80"/>
      <c r="E1" s="80"/>
      <c r="F1" s="80"/>
    </row>
    <row r="3" spans="1:6" ht="81" customHeight="1" x14ac:dyDescent="0.25">
      <c r="A3" s="47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66" t="s">
        <v>50</v>
      </c>
    </row>
    <row r="4" spans="1:6" x14ac:dyDescent="0.25">
      <c r="A4" s="17">
        <v>1</v>
      </c>
      <c r="B4" s="61" t="s">
        <v>110</v>
      </c>
      <c r="C4" s="49">
        <v>220</v>
      </c>
      <c r="D4" s="64" t="s">
        <v>126</v>
      </c>
      <c r="E4" s="65">
        <v>44991</v>
      </c>
      <c r="F4" s="67">
        <v>1103520</v>
      </c>
    </row>
    <row r="5" spans="1:6" x14ac:dyDescent="0.25">
      <c r="A5" s="17">
        <v>2</v>
      </c>
      <c r="B5" s="61" t="s">
        <v>111</v>
      </c>
      <c r="C5" s="49">
        <v>220</v>
      </c>
      <c r="D5" s="64" t="s">
        <v>127</v>
      </c>
      <c r="E5" s="65">
        <v>44992</v>
      </c>
      <c r="F5" s="67">
        <v>25000000</v>
      </c>
    </row>
    <row r="6" spans="1:6" x14ac:dyDescent="0.25">
      <c r="A6" s="17">
        <v>3</v>
      </c>
      <c r="B6" s="61" t="s">
        <v>112</v>
      </c>
      <c r="C6" s="49">
        <v>220</v>
      </c>
      <c r="D6" s="64" t="s">
        <v>128</v>
      </c>
      <c r="E6" s="65">
        <v>44995</v>
      </c>
      <c r="F6" s="67">
        <v>1453716</v>
      </c>
    </row>
    <row r="7" spans="1:6" x14ac:dyDescent="0.25">
      <c r="A7" s="17">
        <v>4</v>
      </c>
      <c r="B7" s="61" t="s">
        <v>113</v>
      </c>
      <c r="C7" s="49">
        <v>220</v>
      </c>
      <c r="D7" s="64" t="s">
        <v>129</v>
      </c>
      <c r="E7" s="65">
        <v>44998</v>
      </c>
      <c r="F7" s="67">
        <v>864341.28</v>
      </c>
    </row>
    <row r="8" spans="1:6" x14ac:dyDescent="0.25">
      <c r="A8" s="17">
        <v>5</v>
      </c>
      <c r="B8" s="61" t="s">
        <v>114</v>
      </c>
      <c r="C8" s="49">
        <v>220</v>
      </c>
      <c r="D8" s="64" t="s">
        <v>130</v>
      </c>
      <c r="E8" s="65">
        <v>45000</v>
      </c>
      <c r="F8" s="20">
        <v>500000</v>
      </c>
    </row>
    <row r="9" spans="1:6" x14ac:dyDescent="0.25">
      <c r="A9" s="17">
        <v>6</v>
      </c>
      <c r="B9" s="61" t="s">
        <v>115</v>
      </c>
      <c r="C9" s="49">
        <v>220</v>
      </c>
      <c r="D9" s="64" t="s">
        <v>131</v>
      </c>
      <c r="E9" s="65">
        <v>45001</v>
      </c>
      <c r="F9" s="20">
        <v>704803.69</v>
      </c>
    </row>
    <row r="10" spans="1:6" x14ac:dyDescent="0.25">
      <c r="A10" s="17">
        <v>7</v>
      </c>
      <c r="B10" s="61" t="s">
        <v>110</v>
      </c>
      <c r="C10" s="49" t="s">
        <v>123</v>
      </c>
      <c r="D10" s="64" t="s">
        <v>132</v>
      </c>
      <c r="E10" s="63">
        <v>45001</v>
      </c>
      <c r="F10" s="20">
        <v>5760000</v>
      </c>
    </row>
    <row r="11" spans="1:6" ht="16.5" customHeight="1" x14ac:dyDescent="0.25">
      <c r="A11" s="17">
        <v>8</v>
      </c>
      <c r="B11" s="61" t="s">
        <v>116</v>
      </c>
      <c r="C11" s="49">
        <v>220</v>
      </c>
      <c r="D11" s="64" t="s">
        <v>133</v>
      </c>
      <c r="E11" s="65">
        <v>45002</v>
      </c>
      <c r="F11" s="20">
        <v>5394587</v>
      </c>
    </row>
    <row r="12" spans="1:6" x14ac:dyDescent="0.25">
      <c r="A12" s="17">
        <v>9</v>
      </c>
      <c r="B12" s="61" t="s">
        <v>117</v>
      </c>
      <c r="C12" s="49">
        <v>220</v>
      </c>
      <c r="D12" s="64" t="s">
        <v>134</v>
      </c>
      <c r="E12" s="65">
        <v>45002</v>
      </c>
      <c r="F12" s="20">
        <v>5000000</v>
      </c>
    </row>
    <row r="13" spans="1:6" x14ac:dyDescent="0.25">
      <c r="A13" s="17">
        <v>10</v>
      </c>
      <c r="B13" s="61" t="s">
        <v>118</v>
      </c>
      <c r="C13" s="49">
        <v>220</v>
      </c>
      <c r="D13" s="64" t="s">
        <v>135</v>
      </c>
      <c r="E13" s="65">
        <v>45005</v>
      </c>
      <c r="F13" s="20">
        <v>689141.27</v>
      </c>
    </row>
    <row r="14" spans="1:6" x14ac:dyDescent="0.25">
      <c r="A14" s="17">
        <f>A13+1</f>
        <v>11</v>
      </c>
      <c r="B14" s="62" t="s">
        <v>124</v>
      </c>
      <c r="C14" s="49" t="s">
        <v>123</v>
      </c>
      <c r="D14" s="64" t="s">
        <v>136</v>
      </c>
      <c r="E14" s="50">
        <v>45006</v>
      </c>
      <c r="F14" s="20">
        <v>4330000</v>
      </c>
    </row>
    <row r="15" spans="1:6" x14ac:dyDescent="0.25">
      <c r="A15" s="17">
        <f t="shared" ref="A15:A24" si="0">A14+1</f>
        <v>12</v>
      </c>
      <c r="B15" s="61" t="s">
        <v>107</v>
      </c>
      <c r="C15" s="49">
        <v>220</v>
      </c>
      <c r="D15" s="64" t="s">
        <v>137</v>
      </c>
      <c r="E15" s="65">
        <v>45006</v>
      </c>
      <c r="F15" s="20">
        <v>2785360.44</v>
      </c>
    </row>
    <row r="16" spans="1:6" x14ac:dyDescent="0.25">
      <c r="A16" s="17">
        <f t="shared" si="0"/>
        <v>13</v>
      </c>
      <c r="B16" s="61" t="s">
        <v>107</v>
      </c>
      <c r="C16" s="49">
        <v>220</v>
      </c>
      <c r="D16" s="64" t="s">
        <v>138</v>
      </c>
      <c r="E16" s="65">
        <v>45006</v>
      </c>
      <c r="F16" s="20">
        <v>1494816</v>
      </c>
    </row>
    <row r="17" spans="1:6" x14ac:dyDescent="0.25">
      <c r="A17" s="17">
        <f t="shared" si="0"/>
        <v>14</v>
      </c>
      <c r="B17" s="61" t="s">
        <v>119</v>
      </c>
      <c r="C17" s="49">
        <v>220</v>
      </c>
      <c r="D17" s="64" t="s">
        <v>139</v>
      </c>
      <c r="E17" s="65">
        <v>45006</v>
      </c>
      <c r="F17" s="20">
        <v>1407364.12</v>
      </c>
    </row>
    <row r="18" spans="1:6" x14ac:dyDescent="0.25">
      <c r="A18" s="17">
        <f t="shared" si="0"/>
        <v>15</v>
      </c>
      <c r="B18" s="61" t="s">
        <v>120</v>
      </c>
      <c r="C18" s="49">
        <v>220</v>
      </c>
      <c r="D18" s="64" t="s">
        <v>140</v>
      </c>
      <c r="E18" s="65">
        <v>45006</v>
      </c>
      <c r="F18" s="20">
        <v>7258426.6900000004</v>
      </c>
    </row>
    <row r="19" spans="1:6" x14ac:dyDescent="0.25">
      <c r="A19" s="17">
        <f t="shared" si="0"/>
        <v>16</v>
      </c>
      <c r="B19" s="61" t="s">
        <v>121</v>
      </c>
      <c r="C19" s="49">
        <v>220</v>
      </c>
      <c r="D19" s="64" t="s">
        <v>141</v>
      </c>
      <c r="E19" s="65">
        <v>45006</v>
      </c>
      <c r="F19" s="20">
        <v>580860</v>
      </c>
    </row>
    <row r="20" spans="1:6" x14ac:dyDescent="0.25">
      <c r="A20" s="17">
        <f t="shared" si="0"/>
        <v>17</v>
      </c>
      <c r="B20" s="61" t="s">
        <v>122</v>
      </c>
      <c r="C20" s="49">
        <v>220</v>
      </c>
      <c r="D20" s="64" t="s">
        <v>142</v>
      </c>
      <c r="E20" s="65">
        <v>45008</v>
      </c>
      <c r="F20" s="20">
        <v>2821719.68</v>
      </c>
    </row>
    <row r="21" spans="1:6" x14ac:dyDescent="0.25">
      <c r="A21" s="17">
        <f t="shared" si="0"/>
        <v>18</v>
      </c>
      <c r="B21" s="61" t="s">
        <v>110</v>
      </c>
      <c r="C21" s="49">
        <v>220</v>
      </c>
      <c r="D21" s="64" t="s">
        <v>143</v>
      </c>
      <c r="E21" s="65">
        <v>45008</v>
      </c>
      <c r="F21" s="20">
        <v>1440000</v>
      </c>
    </row>
    <row r="22" spans="1:6" x14ac:dyDescent="0.25">
      <c r="A22" s="17">
        <f t="shared" si="0"/>
        <v>19</v>
      </c>
      <c r="B22" s="62" t="s">
        <v>124</v>
      </c>
      <c r="C22" s="49" t="s">
        <v>123</v>
      </c>
      <c r="D22" s="64" t="s">
        <v>144</v>
      </c>
      <c r="E22" s="50">
        <v>45012</v>
      </c>
      <c r="F22" s="20">
        <v>1733600</v>
      </c>
    </row>
    <row r="23" spans="1:6" x14ac:dyDescent="0.25">
      <c r="A23" s="17">
        <f t="shared" si="0"/>
        <v>20</v>
      </c>
      <c r="B23" s="62" t="s">
        <v>125</v>
      </c>
      <c r="C23" s="49" t="s">
        <v>123</v>
      </c>
      <c r="D23" s="64" t="s">
        <v>145</v>
      </c>
      <c r="E23" s="50">
        <v>45013</v>
      </c>
      <c r="F23" s="20">
        <v>5420000</v>
      </c>
    </row>
    <row r="24" spans="1:6" x14ac:dyDescent="0.25">
      <c r="A24" s="17">
        <f t="shared" si="0"/>
        <v>21</v>
      </c>
      <c r="B24" s="61" t="s">
        <v>110</v>
      </c>
      <c r="C24" s="49" t="s">
        <v>123</v>
      </c>
      <c r="D24" s="64" t="s">
        <v>146</v>
      </c>
      <c r="E24" s="50">
        <v>45014</v>
      </c>
      <c r="F24" s="20">
        <v>12000000</v>
      </c>
    </row>
    <row r="25" spans="1:6" x14ac:dyDescent="0.25">
      <c r="F25" s="68"/>
    </row>
    <row r="26" spans="1:6" ht="39.75" customHeight="1" x14ac:dyDescent="0.25">
      <c r="A26" s="80" t="s">
        <v>51</v>
      </c>
      <c r="B26" s="80"/>
      <c r="C26" s="80"/>
      <c r="D26" s="80"/>
    </row>
    <row r="28" spans="1:6" ht="60" x14ac:dyDescent="0.25">
      <c r="A28" s="21" t="s">
        <v>20</v>
      </c>
      <c r="B28" s="21" t="s">
        <v>39</v>
      </c>
      <c r="C28" s="21" t="s">
        <v>18</v>
      </c>
      <c r="D28" s="21" t="s">
        <v>42</v>
      </c>
    </row>
    <row r="29" spans="1:6" x14ac:dyDescent="0.25">
      <c r="A29" s="21">
        <v>1</v>
      </c>
      <c r="B29" s="21">
        <v>2</v>
      </c>
      <c r="C29" s="21">
        <v>3</v>
      </c>
      <c r="D29" s="21">
        <v>4</v>
      </c>
    </row>
    <row r="30" spans="1:6" ht="62.25" customHeight="1" x14ac:dyDescent="0.25">
      <c r="A30" s="21">
        <v>1</v>
      </c>
      <c r="B30" s="4" t="s">
        <v>52</v>
      </c>
      <c r="C30" s="11">
        <v>0</v>
      </c>
      <c r="D30" s="5">
        <v>0</v>
      </c>
    </row>
    <row r="31" spans="1:6" ht="76.5" customHeight="1" x14ac:dyDescent="0.25">
      <c r="A31" s="21">
        <v>2</v>
      </c>
      <c r="B31" s="4" t="s">
        <v>40</v>
      </c>
      <c r="C31" s="11">
        <v>0</v>
      </c>
      <c r="D31" s="5">
        <v>0</v>
      </c>
    </row>
    <row r="32" spans="1:6" ht="66" customHeight="1" x14ac:dyDescent="0.25">
      <c r="A32" s="21">
        <v>3</v>
      </c>
      <c r="B32" s="4" t="s">
        <v>41</v>
      </c>
      <c r="C32" s="39">
        <f>53+395-9-3-6</f>
        <v>430</v>
      </c>
      <c r="D32" s="34">
        <f>64718375.45+7674038-F8-F10-F11-F13-F14-F20-F22-F23-F24-616059.45-1971133.2-3110996.56-2315469.26-797460.03-1202060.56-1454150.64-648000-615840.24</f>
        <v>21012195.560000002</v>
      </c>
      <c r="E32" s="43"/>
    </row>
    <row r="33" spans="1:5" ht="138.75" customHeight="1" x14ac:dyDescent="0.25">
      <c r="A33" s="53">
        <v>4</v>
      </c>
      <c r="B33" s="54" t="s">
        <v>97</v>
      </c>
      <c r="C33" s="39">
        <v>0</v>
      </c>
      <c r="D33" s="34">
        <v>0</v>
      </c>
      <c r="E33" s="43"/>
    </row>
    <row r="34" spans="1:5" ht="124.5" customHeight="1" x14ac:dyDescent="0.25">
      <c r="A34" s="53">
        <v>5</v>
      </c>
      <c r="B34" s="54" t="s">
        <v>98</v>
      </c>
      <c r="C34" s="39">
        <v>0</v>
      </c>
      <c r="D34" s="34">
        <v>0</v>
      </c>
      <c r="E34" s="43"/>
    </row>
    <row r="35" spans="1:5" ht="153" customHeight="1" x14ac:dyDescent="0.25">
      <c r="A35" s="53">
        <v>6</v>
      </c>
      <c r="B35" s="54" t="s">
        <v>99</v>
      </c>
      <c r="C35" s="39">
        <v>0</v>
      </c>
      <c r="D35" s="34">
        <v>0</v>
      </c>
      <c r="E35" s="43"/>
    </row>
    <row r="36" spans="1:5" x14ac:dyDescent="0.25">
      <c r="A36" s="83" t="s">
        <v>19</v>
      </c>
      <c r="B36" s="84"/>
      <c r="C36" s="11">
        <f>SUM(C30:C32)</f>
        <v>430</v>
      </c>
      <c r="D36" s="5">
        <f>SUM(D30:D32)</f>
        <v>21012195.560000002</v>
      </c>
    </row>
    <row r="37" spans="1:5" x14ac:dyDescent="0.25">
      <c r="D37" s="23"/>
    </row>
  </sheetData>
  <mergeCells count="3">
    <mergeCell ref="A26:D26"/>
    <mergeCell ref="A36:B36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H31" sqref="H31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85" t="s">
        <v>43</v>
      </c>
      <c r="B1" s="85"/>
      <c r="C1" s="85"/>
      <c r="D1" s="85"/>
      <c r="E1" s="85"/>
      <c r="F1" s="85"/>
      <c r="G1" s="85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19">
        <f>9800+1688.52+17750</f>
        <v>29238.52</v>
      </c>
      <c r="G5" s="19">
        <f>9800+1688.52+17750</f>
        <v>29238.52</v>
      </c>
      <c r="H5" s="72"/>
    </row>
    <row r="6" spans="1:8" ht="90" x14ac:dyDescent="0.25">
      <c r="A6" s="52">
        <f t="shared" ref="A6:A32" si="0">A5+1</f>
        <v>2</v>
      </c>
      <c r="B6" s="15" t="s">
        <v>100</v>
      </c>
      <c r="C6" s="10" t="s">
        <v>101</v>
      </c>
      <c r="D6" s="13">
        <v>90</v>
      </c>
      <c r="E6" s="10" t="s">
        <v>53</v>
      </c>
      <c r="F6" s="56"/>
      <c r="G6" s="56"/>
      <c r="H6" s="45"/>
    </row>
    <row r="7" spans="1:8" ht="90" x14ac:dyDescent="0.25">
      <c r="A7" s="57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/>
      <c r="G7" s="5"/>
      <c r="H7" s="45"/>
    </row>
    <row r="8" spans="1:8" ht="150" x14ac:dyDescent="0.25">
      <c r="A8" s="57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>
        <f>94796</f>
        <v>94796</v>
      </c>
      <c r="G8" s="34"/>
      <c r="H8" s="71"/>
    </row>
    <row r="9" spans="1:8" ht="90" x14ac:dyDescent="0.25">
      <c r="A9" s="57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4"/>
    </row>
    <row r="10" spans="1:8" ht="120" x14ac:dyDescent="0.25">
      <c r="A10" s="57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7"/>
      <c r="G10" s="37"/>
      <c r="H10" s="44"/>
    </row>
    <row r="11" spans="1:8" ht="75" x14ac:dyDescent="0.25">
      <c r="A11" s="57">
        <f t="shared" si="0"/>
        <v>7</v>
      </c>
      <c r="B11" s="36" t="s">
        <v>81</v>
      </c>
      <c r="C11" s="36" t="s">
        <v>94</v>
      </c>
      <c r="D11" s="10">
        <v>60</v>
      </c>
      <c r="E11" s="55"/>
      <c r="F11" s="5"/>
      <c r="G11" s="5"/>
      <c r="H11" s="46"/>
    </row>
    <row r="12" spans="1:8" ht="135" x14ac:dyDescent="0.25">
      <c r="A12" s="57">
        <f t="shared" si="0"/>
        <v>8</v>
      </c>
      <c r="B12" s="51" t="s">
        <v>95</v>
      </c>
      <c r="C12" s="51" t="s">
        <v>96</v>
      </c>
      <c r="D12" s="10">
        <v>60</v>
      </c>
      <c r="E12" s="10" t="s">
        <v>53</v>
      </c>
      <c r="F12" s="5">
        <v>263600</v>
      </c>
      <c r="G12" s="34"/>
      <c r="H12" s="70"/>
    </row>
    <row r="13" spans="1:8" ht="96" customHeight="1" x14ac:dyDescent="0.25">
      <c r="A13" s="57">
        <f t="shared" si="0"/>
        <v>9</v>
      </c>
      <c r="B13" s="33" t="s">
        <v>72</v>
      </c>
      <c r="C13" s="29" t="s">
        <v>73</v>
      </c>
      <c r="D13" s="33">
        <v>3</v>
      </c>
      <c r="E13" s="33" t="s">
        <v>53</v>
      </c>
      <c r="F13" s="73">
        <v>17295</v>
      </c>
      <c r="G13" s="74"/>
      <c r="H13" s="75"/>
    </row>
    <row r="14" spans="1:8" ht="90" x14ac:dyDescent="0.25">
      <c r="A14" s="57">
        <f t="shared" si="0"/>
        <v>10</v>
      </c>
      <c r="B14" s="10" t="s">
        <v>60</v>
      </c>
      <c r="C14" s="18" t="s">
        <v>61</v>
      </c>
      <c r="D14" s="10">
        <v>3</v>
      </c>
      <c r="E14" s="10" t="s">
        <v>53</v>
      </c>
      <c r="F14" s="19"/>
      <c r="G14" s="5"/>
      <c r="H14" s="45"/>
    </row>
    <row r="15" spans="1:8" ht="90" x14ac:dyDescent="0.25">
      <c r="A15" s="57">
        <f t="shared" si="0"/>
        <v>11</v>
      </c>
      <c r="B15" s="30" t="s">
        <v>70</v>
      </c>
      <c r="C15" s="18" t="s">
        <v>71</v>
      </c>
      <c r="D15" s="30">
        <v>40</v>
      </c>
      <c r="E15" s="10" t="s">
        <v>53</v>
      </c>
      <c r="F15" s="31">
        <f>3299</f>
        <v>3299</v>
      </c>
      <c r="G15" s="76"/>
      <c r="H15" s="77"/>
    </row>
    <row r="16" spans="1:8" ht="90" x14ac:dyDescent="0.25">
      <c r="A16" s="57">
        <f t="shared" si="0"/>
        <v>12</v>
      </c>
      <c r="B16" s="30" t="s">
        <v>90</v>
      </c>
      <c r="C16" s="18" t="s">
        <v>91</v>
      </c>
      <c r="D16" s="30">
        <v>49</v>
      </c>
      <c r="E16" s="10" t="s">
        <v>53</v>
      </c>
      <c r="F16" s="31"/>
      <c r="G16" s="32"/>
      <c r="H16" s="44"/>
    </row>
    <row r="17" spans="1:8" ht="90" x14ac:dyDescent="0.25">
      <c r="A17" s="57">
        <f t="shared" si="0"/>
        <v>13</v>
      </c>
      <c r="B17" s="10" t="s">
        <v>58</v>
      </c>
      <c r="C17" s="10" t="s">
        <v>59</v>
      </c>
      <c r="D17" s="13">
        <v>1</v>
      </c>
      <c r="E17" s="10" t="s">
        <v>53</v>
      </c>
      <c r="F17" s="5"/>
      <c r="G17" s="5"/>
      <c r="H17" s="45"/>
    </row>
    <row r="18" spans="1:8" ht="90" x14ac:dyDescent="0.25">
      <c r="A18" s="57">
        <f t="shared" si="0"/>
        <v>14</v>
      </c>
      <c r="B18" s="27" t="s">
        <v>66</v>
      </c>
      <c r="C18" s="27" t="s">
        <v>67</v>
      </c>
      <c r="D18" s="27">
        <v>90</v>
      </c>
      <c r="E18" s="10" t="s">
        <v>53</v>
      </c>
      <c r="F18" s="5"/>
      <c r="G18" s="5"/>
      <c r="H18" s="44"/>
    </row>
    <row r="19" spans="1:8" ht="90" x14ac:dyDescent="0.25">
      <c r="A19" s="57">
        <f t="shared" si="0"/>
        <v>15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4"/>
      <c r="H19" s="44"/>
    </row>
    <row r="20" spans="1:8" ht="90" x14ac:dyDescent="0.25">
      <c r="A20" s="57">
        <f t="shared" si="0"/>
        <v>16</v>
      </c>
      <c r="B20" s="10" t="s">
        <v>82</v>
      </c>
      <c r="C20" s="10" t="s">
        <v>83</v>
      </c>
      <c r="D20" s="10">
        <v>70</v>
      </c>
      <c r="E20" s="10" t="s">
        <v>53</v>
      </c>
      <c r="F20" s="20">
        <f>39779+3496</f>
        <v>43275</v>
      </c>
      <c r="G20" s="34"/>
      <c r="H20" s="70"/>
    </row>
    <row r="21" spans="1:8" ht="90" x14ac:dyDescent="0.25">
      <c r="A21" s="57">
        <f t="shared" si="0"/>
        <v>17</v>
      </c>
      <c r="B21" s="25" t="s">
        <v>92</v>
      </c>
      <c r="C21" s="48" t="s">
        <v>93</v>
      </c>
      <c r="D21" s="25">
        <v>70</v>
      </c>
      <c r="E21" s="25" t="s">
        <v>53</v>
      </c>
      <c r="F21" s="58"/>
      <c r="G21" s="59"/>
      <c r="H21" s="44"/>
    </row>
    <row r="22" spans="1:8" ht="90" x14ac:dyDescent="0.25">
      <c r="A22" s="57">
        <f t="shared" si="0"/>
        <v>18</v>
      </c>
      <c r="B22" s="10" t="s">
        <v>108</v>
      </c>
      <c r="C22" s="57" t="s">
        <v>109</v>
      </c>
      <c r="D22" s="10">
        <v>90</v>
      </c>
      <c r="E22" s="10" t="s">
        <v>53</v>
      </c>
      <c r="F22" s="20"/>
      <c r="G22" s="34"/>
      <c r="H22" s="45"/>
    </row>
    <row r="23" spans="1:8" ht="90" x14ac:dyDescent="0.25">
      <c r="A23" s="57">
        <f t="shared" si="0"/>
        <v>19</v>
      </c>
      <c r="B23" s="10" t="s">
        <v>33</v>
      </c>
      <c r="C23" s="10" t="s">
        <v>34</v>
      </c>
      <c r="D23" s="13">
        <v>70</v>
      </c>
      <c r="E23" s="10" t="s">
        <v>53</v>
      </c>
      <c r="F23" s="14"/>
      <c r="G23" s="14"/>
      <c r="H23" s="44"/>
    </row>
    <row r="24" spans="1:8" ht="90" x14ac:dyDescent="0.25">
      <c r="A24" s="57">
        <f t="shared" si="0"/>
        <v>20</v>
      </c>
      <c r="B24" s="12" t="s">
        <v>55</v>
      </c>
      <c r="C24" s="10" t="s">
        <v>54</v>
      </c>
      <c r="D24" s="13">
        <v>90</v>
      </c>
      <c r="E24" s="10" t="s">
        <v>53</v>
      </c>
      <c r="F24" s="14">
        <f>3140</f>
        <v>3140</v>
      </c>
      <c r="G24" s="14">
        <f>3140</f>
        <v>3140</v>
      </c>
      <c r="H24" s="75"/>
    </row>
    <row r="25" spans="1:8" ht="90" x14ac:dyDescent="0.25">
      <c r="A25" s="57">
        <f t="shared" si="0"/>
        <v>21</v>
      </c>
      <c r="B25" s="12" t="s">
        <v>103</v>
      </c>
      <c r="C25" s="10" t="s">
        <v>104</v>
      </c>
      <c r="D25" s="13">
        <v>70</v>
      </c>
      <c r="E25" s="10" t="s">
        <v>53</v>
      </c>
      <c r="F25" s="14">
        <v>43450</v>
      </c>
      <c r="G25" s="35"/>
      <c r="H25" s="78"/>
    </row>
    <row r="26" spans="1:8" ht="90" x14ac:dyDescent="0.25">
      <c r="A26" s="57">
        <f t="shared" si="0"/>
        <v>22</v>
      </c>
      <c r="B26" s="15" t="s">
        <v>56</v>
      </c>
      <c r="C26" s="10" t="s">
        <v>57</v>
      </c>
      <c r="D26" s="13">
        <v>33</v>
      </c>
      <c r="E26" s="10" t="s">
        <v>102</v>
      </c>
      <c r="F26" s="14">
        <f>2880+19255</f>
        <v>22135</v>
      </c>
      <c r="G26" s="14"/>
      <c r="H26" s="70"/>
    </row>
    <row r="27" spans="1:8" ht="105" x14ac:dyDescent="0.25">
      <c r="A27" s="57">
        <f t="shared" si="0"/>
        <v>23</v>
      </c>
      <c r="B27" s="15" t="s">
        <v>86</v>
      </c>
      <c r="C27" s="40" t="s">
        <v>87</v>
      </c>
      <c r="D27" s="13">
        <v>70</v>
      </c>
      <c r="E27" s="10" t="s">
        <v>74</v>
      </c>
      <c r="F27" s="14"/>
      <c r="G27" s="14"/>
      <c r="H27" s="44"/>
    </row>
    <row r="28" spans="1:8" ht="105" x14ac:dyDescent="0.25">
      <c r="A28" s="57">
        <f t="shared" si="0"/>
        <v>24</v>
      </c>
      <c r="B28" s="38" t="s">
        <v>84</v>
      </c>
      <c r="C28" s="38" t="s">
        <v>85</v>
      </c>
      <c r="D28" s="10">
        <v>55</v>
      </c>
      <c r="E28" s="10" t="s">
        <v>74</v>
      </c>
      <c r="F28" s="14"/>
      <c r="G28" s="14"/>
      <c r="H28" s="44"/>
    </row>
    <row r="29" spans="1:8" ht="90" x14ac:dyDescent="0.25">
      <c r="A29" s="57">
        <f t="shared" si="0"/>
        <v>25</v>
      </c>
      <c r="B29" s="15" t="s">
        <v>35</v>
      </c>
      <c r="C29" s="10" t="s">
        <v>36</v>
      </c>
      <c r="D29" s="13">
        <v>75</v>
      </c>
      <c r="E29" s="10" t="s">
        <v>53</v>
      </c>
      <c r="F29" s="14"/>
      <c r="G29" s="14"/>
      <c r="H29" s="44"/>
    </row>
    <row r="30" spans="1:8" ht="90" x14ac:dyDescent="0.25">
      <c r="A30" s="57">
        <f t="shared" si="0"/>
        <v>26</v>
      </c>
      <c r="B30" s="10" t="s">
        <v>68</v>
      </c>
      <c r="C30" s="10" t="s">
        <v>69</v>
      </c>
      <c r="D30" s="10">
        <v>75</v>
      </c>
      <c r="E30" s="10" t="s">
        <v>53</v>
      </c>
      <c r="F30" s="28">
        <v>186300</v>
      </c>
      <c r="G30" s="28">
        <v>186300</v>
      </c>
      <c r="H30" s="45"/>
    </row>
    <row r="31" spans="1:8" ht="90" x14ac:dyDescent="0.25">
      <c r="A31" s="57">
        <f t="shared" si="0"/>
        <v>27</v>
      </c>
      <c r="B31" s="10" t="s">
        <v>88</v>
      </c>
      <c r="C31" s="10" t="s">
        <v>89</v>
      </c>
      <c r="D31" s="10">
        <v>75</v>
      </c>
      <c r="E31" s="10" t="s">
        <v>53</v>
      </c>
      <c r="F31" s="14">
        <v>230880</v>
      </c>
      <c r="G31" s="14">
        <v>230880</v>
      </c>
      <c r="H31" s="45"/>
    </row>
    <row r="32" spans="1:8" ht="90" x14ac:dyDescent="0.25">
      <c r="A32" s="57">
        <f t="shared" si="0"/>
        <v>28</v>
      </c>
      <c r="B32" s="10" t="s">
        <v>106</v>
      </c>
      <c r="C32" s="10" t="s">
        <v>105</v>
      </c>
      <c r="D32" s="10">
        <v>75</v>
      </c>
      <c r="E32" s="10" t="s">
        <v>53</v>
      </c>
      <c r="F32" s="28"/>
      <c r="G32" s="28"/>
      <c r="H32" s="44"/>
    </row>
    <row r="33" spans="6:8" x14ac:dyDescent="0.25">
      <c r="F33" s="26"/>
      <c r="G33" s="26"/>
      <c r="H33" s="60"/>
    </row>
    <row r="34" spans="6:8" x14ac:dyDescent="0.25">
      <c r="F34" s="41"/>
      <c r="G34" s="41"/>
    </row>
    <row r="35" spans="6:8" x14ac:dyDescent="0.25">
      <c r="F35" s="42"/>
      <c r="G35" s="42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0" t="s">
        <v>27</v>
      </c>
      <c r="B1" s="80"/>
      <c r="C1" s="80"/>
      <c r="D1" s="80"/>
      <c r="E1" s="80"/>
      <c r="F1" s="80"/>
      <c r="G1" s="80"/>
      <c r="H1" s="80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2023-05-18T05:59:17Z</dcterms:modified>
</cp:coreProperties>
</file>