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F5" i="3"/>
  <c r="C22" i="2"/>
  <c r="D22" i="2"/>
  <c r="F21" i="3" l="1"/>
  <c r="A14" i="3"/>
  <c r="A15" i="3"/>
  <c r="F17" i="3"/>
  <c r="G24" i="3" l="1"/>
  <c r="F24" i="3"/>
  <c r="F14" i="2" l="1"/>
  <c r="A11" i="3" l="1"/>
  <c r="A12" i="3" s="1"/>
  <c r="A13" i="3" s="1"/>
  <c r="A16" i="3" s="1"/>
  <c r="A17" i="3" s="1"/>
  <c r="A18" i="3" s="1"/>
  <c r="A19" i="3" s="1"/>
  <c r="A20" i="3" s="1"/>
  <c r="A21" i="3" s="1"/>
  <c r="A10" i="3"/>
  <c r="A9" i="3"/>
  <c r="A8" i="3"/>
  <c r="A7" i="3"/>
  <c r="A6" i="3"/>
  <c r="A22" i="3" l="1"/>
  <c r="A23" i="3" s="1"/>
  <c r="A24" i="3" s="1"/>
  <c r="A25" i="3" s="1"/>
  <c r="A26" i="3" s="1"/>
  <c r="D23" i="2" l="1"/>
  <c r="C23" i="2" l="1"/>
</calcChain>
</file>

<file path=xl/sharedStrings.xml><?xml version="1.0" encoding="utf-8"?>
<sst xmlns="http://schemas.openxmlformats.org/spreadsheetml/2006/main" count="132" uniqueCount="104">
  <si>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</si>
  <si>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</si>
  <si>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</si>
  <si>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</si>
  <si>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</si>
  <si>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</si>
  <si>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</si>
  <si>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</si>
  <si>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</si>
  <si>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</si>
  <si>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</si>
  <si>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</si>
  <si>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</si>
  <si>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</si>
  <si>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</si>
  <si>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</si>
  <si>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</si>
  <si>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</si>
  <si>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</si>
  <si>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</si>
  <si>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</si>
  <si>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</si>
  <si>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</si>
  <si>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</si>
  <si>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</si>
  <si>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</si>
  <si>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</si>
  <si>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</si>
  <si>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</si>
  <si>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</si>
  <si>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</si>
  <si>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</si>
  <si>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</si>
  <si>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</si>
  <si>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</si>
  <si>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</si>
  <si>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</si>
  <si>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</si>
  <si>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</si>
  <si>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</si>
  <si>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</si>
  <si>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</si>
  <si>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</si>
  <si>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</si>
  <si>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</si>
  <si>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</si>
  <si>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</si>
  <si>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</si>
  <si>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</si>
  <si>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</si>
  <si>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</si>
  <si>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</si>
  <si>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</si>
  <si>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</si>
  <si>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</si>
  <si>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</si>
  <si>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</si>
  <si>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</si>
  <si>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</si>
  <si>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</si>
  <si>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</si>
  <si>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</si>
  <si>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</si>
  <si>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</si>
  <si>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</si>
  <si>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</si>
  <si>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</si>
  <si>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</si>
  <si>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</si>
  <si>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</si>
  <si>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</si>
  <si>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</si>
  <si>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</si>
  <si>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</si>
  <si>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</si>
  <si>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</si>
  <si>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</si>
  <si>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</si>
  <si>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</si>
  <si>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</si>
  <si>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</si>
  <si>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</si>
  <si>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Машины вычислительные электронные цифровые, поставляемые в виде систем для автоматической обработки данных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</si>
  <si>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</si>
  <si>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</si>
  <si>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</si>
  <si>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</si>
  <si>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</si>
  <si>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</si>
  <si>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r>
      <t>о договорах, заключенных в мае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</si>
  <si>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 xml:space="preserve">Поставка газа природного </t>
  </si>
  <si>
    <t xml:space="preserve">51435138944220000610000 </t>
  </si>
  <si>
    <t xml:space="preserve">Поставка картриджей и комплектующих для МФУ и принтеров  </t>
  </si>
  <si>
    <t xml:space="preserve">51435138944220000650000 </t>
  </si>
  <si>
    <t xml:space="preserve">Монтаж ОПТС, видеонаблюдения </t>
  </si>
  <si>
    <t xml:space="preserve">51435138944220000640000 </t>
  </si>
  <si>
    <t xml:space="preserve">Поставка и монтаж системы видеонаблюдения  </t>
  </si>
  <si>
    <t xml:space="preserve">51435138944220000630000 </t>
  </si>
  <si>
    <t xml:space="preserve">Оказание услуг по технической поддержке программного обеспечения (ПО) AVAYA </t>
  </si>
  <si>
    <t xml:space="preserve">51435138944220000660000 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</si>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</sst>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0" sqref="C10:D10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69" t="s">
        <v>0</v>
      </c>
      <c r="B1" s="69"/>
      <c r="C1" s="69"/>
      <c r="D1" s="69"/>
      <c r="E1" s="69"/>
      <c r="F1" s="69"/>
      <c r="G1" s="1"/>
      <c r="H1" s="1"/>
      <c r="I1" s="1"/>
    </row>
    <row r="2" spans="1:9" ht="33" customHeight="1" x14ac:dyDescent="0.25">
      <c r="A2" s="66" t="s">
        <v>89</v>
      </c>
      <c r="B2" s="66"/>
      <c r="C2" s="66"/>
      <c r="D2" s="66"/>
      <c r="E2" s="66"/>
      <c r="F2" s="66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69" t="s">
        <v>1</v>
      </c>
      <c r="B4" s="69"/>
      <c r="C4" s="69"/>
      <c r="D4" s="69"/>
      <c r="E4" s="69"/>
      <c r="F4" s="69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66" t="s">
        <v>3</v>
      </c>
      <c r="B7" s="66"/>
      <c r="C7" s="67" t="s">
        <v>29</v>
      </c>
      <c r="D7" s="67"/>
      <c r="E7" s="16" t="s">
        <v>4</v>
      </c>
      <c r="F7" s="3">
        <v>1435138944</v>
      </c>
      <c r="G7" s="2"/>
      <c r="H7" s="2"/>
      <c r="I7" s="2"/>
    </row>
    <row r="8" spans="1:9" x14ac:dyDescent="0.25">
      <c r="A8" s="66"/>
      <c r="B8" s="66"/>
      <c r="C8" s="67"/>
      <c r="D8" s="67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66" t="s">
        <v>6</v>
      </c>
      <c r="B9" s="66"/>
      <c r="C9" s="67" t="s">
        <v>30</v>
      </c>
      <c r="D9" s="67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66" t="s">
        <v>8</v>
      </c>
      <c r="B10" s="66"/>
      <c r="C10" s="67" t="s">
        <v>31</v>
      </c>
      <c r="D10" s="67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66" t="s">
        <v>10</v>
      </c>
      <c r="B11" s="66"/>
      <c r="C11" s="68" t="s">
        <v>32</v>
      </c>
      <c r="D11" s="68"/>
      <c r="E11" s="67" t="s">
        <v>11</v>
      </c>
      <c r="F11" s="67">
        <v>98701000001</v>
      </c>
      <c r="G11" s="2"/>
      <c r="H11" s="2"/>
      <c r="I11" s="2"/>
    </row>
    <row r="12" spans="1:9" ht="15.75" customHeight="1" x14ac:dyDescent="0.25">
      <c r="A12" s="66"/>
      <c r="B12" s="66"/>
      <c r="C12" s="68"/>
      <c r="D12" s="68"/>
      <c r="E12" s="67"/>
      <c r="F12" s="67"/>
      <c r="G12" s="2"/>
      <c r="H12" s="2"/>
      <c r="I12" s="2"/>
    </row>
    <row r="13" spans="1:9" ht="15.75" customHeight="1" x14ac:dyDescent="0.25">
      <c r="A13" s="66"/>
      <c r="B13" s="66"/>
      <c r="C13" s="68"/>
      <c r="D13" s="68"/>
      <c r="E13" s="67"/>
      <c r="F13" s="67"/>
      <c r="G13" s="2"/>
      <c r="H13" s="2"/>
      <c r="I13" s="2"/>
    </row>
    <row r="14" spans="1:9" x14ac:dyDescent="0.25">
      <c r="A14" s="66" t="s">
        <v>12</v>
      </c>
      <c r="B14" s="66"/>
      <c r="C14" s="67" t="s">
        <v>13</v>
      </c>
      <c r="D14" s="67"/>
      <c r="E14" s="16"/>
      <c r="F14" s="67"/>
      <c r="G14" s="2"/>
      <c r="H14" s="2"/>
      <c r="I14" s="2"/>
    </row>
    <row r="15" spans="1:9" ht="47.25" customHeight="1" x14ac:dyDescent="0.25">
      <c r="A15" s="66"/>
      <c r="B15" s="66"/>
      <c r="C15" s="67" t="s">
        <v>14</v>
      </c>
      <c r="D15" s="67"/>
      <c r="E15" s="16"/>
      <c r="F15" s="67"/>
      <c r="G15" s="2"/>
      <c r="H15" s="2"/>
      <c r="I15" s="2"/>
    </row>
    <row r="16" spans="1:9" x14ac:dyDescent="0.25">
      <c r="A16" s="66" t="s">
        <v>15</v>
      </c>
      <c r="B16" s="66"/>
      <c r="C16" s="67" t="s">
        <v>16</v>
      </c>
      <c r="D16" s="67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6" sqref="A16:D16"/>
    </sheetView>
  </sheetViews>
  <sheetFormatPr defaultRowHeight="15" x14ac:dyDescent="0.25"/>
  <cols>
    <col min="1" max="1" width="7.140625" style="23" customWidth="1"/>
    <col min="2" max="2" width="47.42578125" style="23" customWidth="1"/>
    <col min="3" max="3" width="13.28515625" style="23" customWidth="1"/>
    <col min="4" max="4" width="36.5703125" style="23" customWidth="1"/>
    <col min="5" max="5" width="27.85546875" style="23" customWidth="1"/>
    <col min="6" max="6" width="17" style="23" customWidth="1"/>
    <col min="7" max="16384" width="9.140625" style="23"/>
  </cols>
  <sheetData>
    <row r="1" spans="1:6" ht="51" customHeight="1" x14ac:dyDescent="0.25">
      <c r="A1" s="66" t="s">
        <v>48</v>
      </c>
      <c r="B1" s="66"/>
      <c r="C1" s="66"/>
      <c r="D1" s="66"/>
      <c r="E1" s="66"/>
      <c r="F1" s="66"/>
    </row>
    <row r="3" spans="1:6" ht="81" customHeight="1" x14ac:dyDescent="0.25">
      <c r="A3" s="22" t="s">
        <v>44</v>
      </c>
      <c r="B3" s="25" t="s">
        <v>45</v>
      </c>
      <c r="C3" s="25" t="s">
        <v>46</v>
      </c>
      <c r="D3" s="25" t="s">
        <v>49</v>
      </c>
      <c r="E3" s="26" t="s">
        <v>47</v>
      </c>
      <c r="F3" s="26" t="s">
        <v>50</v>
      </c>
    </row>
    <row r="4" spans="1:6" x14ac:dyDescent="0.25">
      <c r="A4" s="17">
        <v>1</v>
      </c>
      <c r="B4" s="56" t="s">
        <v>90</v>
      </c>
      <c r="C4" s="57">
        <v>220</v>
      </c>
      <c r="D4" s="58" t="s">
        <v>91</v>
      </c>
      <c r="E4" s="59">
        <v>44685</v>
      </c>
      <c r="F4" s="60">
        <v>1488059.46</v>
      </c>
    </row>
    <row r="5" spans="1:6" ht="30" x14ac:dyDescent="0.25">
      <c r="A5" s="17">
        <v>2</v>
      </c>
      <c r="B5" s="56" t="s">
        <v>92</v>
      </c>
      <c r="C5" s="57">
        <v>130</v>
      </c>
      <c r="D5" s="58" t="s">
        <v>93</v>
      </c>
      <c r="E5" s="59">
        <v>44694</v>
      </c>
      <c r="F5" s="60">
        <v>955646.53</v>
      </c>
    </row>
    <row r="6" spans="1:6" x14ac:dyDescent="0.25">
      <c r="A6" s="17">
        <v>3</v>
      </c>
      <c r="B6" s="56" t="s">
        <v>94</v>
      </c>
      <c r="C6" s="56">
        <v>220</v>
      </c>
      <c r="D6" s="58" t="s">
        <v>95</v>
      </c>
      <c r="E6" s="59">
        <v>44694</v>
      </c>
      <c r="F6" s="21">
        <v>1157100</v>
      </c>
    </row>
    <row r="7" spans="1:6" x14ac:dyDescent="0.25">
      <c r="A7" s="17">
        <v>4</v>
      </c>
      <c r="B7" s="56" t="s">
        <v>96</v>
      </c>
      <c r="C7" s="56">
        <v>220</v>
      </c>
      <c r="D7" s="58" t="s">
        <v>97</v>
      </c>
      <c r="E7" s="59">
        <v>44694</v>
      </c>
      <c r="F7" s="21">
        <v>612150</v>
      </c>
    </row>
    <row r="8" spans="1:6" ht="30" x14ac:dyDescent="0.25">
      <c r="A8" s="17">
        <v>5</v>
      </c>
      <c r="B8" s="61" t="s">
        <v>98</v>
      </c>
      <c r="C8" s="56">
        <v>210</v>
      </c>
      <c r="D8" s="58" t="s">
        <v>99</v>
      </c>
      <c r="E8" s="59">
        <v>44711</v>
      </c>
      <c r="F8" s="21">
        <v>519113</v>
      </c>
    </row>
    <row r="9" spans="1:6" x14ac:dyDescent="0.25">
      <c r="A9" s="17"/>
      <c r="B9" s="42"/>
      <c r="C9" s="41"/>
      <c r="D9" s="28"/>
      <c r="E9" s="18"/>
      <c r="F9" s="40"/>
    </row>
    <row r="10" spans="1:6" x14ac:dyDescent="0.25">
      <c r="A10" s="17"/>
      <c r="B10" s="39"/>
      <c r="C10" s="41"/>
      <c r="D10" s="28"/>
      <c r="E10" s="18"/>
      <c r="F10" s="40"/>
    </row>
    <row r="11" spans="1:6" ht="20.25" customHeight="1" x14ac:dyDescent="0.25">
      <c r="A11" s="17"/>
      <c r="B11" s="42"/>
      <c r="C11" s="27"/>
      <c r="D11" s="28"/>
      <c r="E11" s="18"/>
      <c r="F11" s="40"/>
    </row>
    <row r="12" spans="1:6" x14ac:dyDescent="0.25">
      <c r="A12" s="17"/>
      <c r="B12" s="39"/>
      <c r="C12" s="41"/>
      <c r="D12" s="28"/>
      <c r="E12" s="18"/>
      <c r="F12" s="40"/>
    </row>
    <row r="13" spans="1:6" x14ac:dyDescent="0.25">
      <c r="A13" s="17"/>
      <c r="B13" s="43"/>
      <c r="C13" s="27"/>
      <c r="D13" s="28"/>
      <c r="E13" s="18"/>
      <c r="F13" s="40"/>
    </row>
    <row r="14" spans="1:6" x14ac:dyDescent="0.25">
      <c r="F14" s="29">
        <f>SUM(F4:F13)</f>
        <v>4732068.99</v>
      </c>
    </row>
    <row r="15" spans="1:6" x14ac:dyDescent="0.25">
      <c r="F15" s="29"/>
    </row>
    <row r="16" spans="1:6" ht="39.75" customHeight="1" x14ac:dyDescent="0.25">
      <c r="A16" s="66" t="s">
        <v>51</v>
      </c>
      <c r="B16" s="66"/>
      <c r="C16" s="66"/>
      <c r="D16" s="66"/>
    </row>
    <row r="18" spans="1:5" ht="60" x14ac:dyDescent="0.25">
      <c r="A18" s="22" t="s">
        <v>20</v>
      </c>
      <c r="B18" s="22" t="s">
        <v>39</v>
      </c>
      <c r="C18" s="22" t="s">
        <v>18</v>
      </c>
      <c r="D18" s="22" t="s">
        <v>42</v>
      </c>
    </row>
    <row r="19" spans="1:5" x14ac:dyDescent="0.25">
      <c r="A19" s="22">
        <v>1</v>
      </c>
      <c r="B19" s="22">
        <v>2</v>
      </c>
      <c r="C19" s="22">
        <v>3</v>
      </c>
      <c r="D19" s="22">
        <v>4</v>
      </c>
    </row>
    <row r="20" spans="1:5" ht="62.25" customHeight="1" x14ac:dyDescent="0.25">
      <c r="A20" s="22">
        <v>1</v>
      </c>
      <c r="B20" s="4" t="s">
        <v>52</v>
      </c>
      <c r="C20" s="11">
        <v>0</v>
      </c>
      <c r="D20" s="5">
        <v>0</v>
      </c>
    </row>
    <row r="21" spans="1:5" ht="76.5" customHeight="1" x14ac:dyDescent="0.25">
      <c r="A21" s="22">
        <v>2</v>
      </c>
      <c r="B21" s="4" t="s">
        <v>40</v>
      </c>
      <c r="C21" s="11">
        <v>0</v>
      </c>
      <c r="D21" s="5">
        <v>0</v>
      </c>
    </row>
    <row r="22" spans="1:5" ht="66" customHeight="1" x14ac:dyDescent="0.25">
      <c r="A22" s="22">
        <v>3</v>
      </c>
      <c r="B22" s="4" t="s">
        <v>41</v>
      </c>
      <c r="C22" s="49">
        <f>38-7+423</f>
        <v>454</v>
      </c>
      <c r="D22" s="44">
        <f>27038389.56-F8-1500000-3599796-1020000-600000-564858-1044000+6216528.64</f>
        <v>24407151.199999999</v>
      </c>
      <c r="E22" s="55"/>
    </row>
    <row r="23" spans="1:5" x14ac:dyDescent="0.25">
      <c r="A23" s="70" t="s">
        <v>19</v>
      </c>
      <c r="B23" s="71"/>
      <c r="C23" s="11">
        <f>SUM(C20:C22)</f>
        <v>454</v>
      </c>
      <c r="D23" s="5">
        <f>SUM(D20:D22)</f>
        <v>24407151.199999999</v>
      </c>
    </row>
    <row r="24" spans="1:5" x14ac:dyDescent="0.25">
      <c r="D24" s="24"/>
    </row>
  </sheetData>
  <mergeCells count="3">
    <mergeCell ref="A16:D16"/>
    <mergeCell ref="A23:B23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70" zoomScaleSheetLayoutView="80" workbookViewId="0">
      <pane ySplit="4" topLeftCell="A23" activePane="bottomLeft" state="frozen"/>
      <selection activeCell="B1" sqref="B1"/>
      <selection pane="bottomLeft" activeCell="F27" sqref="F27:G29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2" t="s">
        <v>43</v>
      </c>
      <c r="B1" s="72"/>
      <c r="C1" s="72"/>
      <c r="D1" s="72"/>
      <c r="E1" s="72"/>
      <c r="F1" s="72"/>
      <c r="G1" s="72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f>8800+600+13750+2400</f>
        <v>25550</v>
      </c>
      <c r="G5" s="44">
        <f>8800+13750+2400</f>
        <v>24950</v>
      </c>
      <c r="H5" s="63"/>
    </row>
    <row r="6" spans="1:8" ht="90" x14ac:dyDescent="0.25">
      <c r="A6" s="46">
        <f>A5+1</f>
        <v>2</v>
      </c>
      <c r="B6" s="10" t="s">
        <v>75</v>
      </c>
      <c r="C6" s="10" t="s">
        <v>76</v>
      </c>
      <c r="D6" s="13">
        <v>90</v>
      </c>
      <c r="E6" s="10" t="s">
        <v>53</v>
      </c>
      <c r="F6" s="5"/>
      <c r="G6" s="44"/>
      <c r="H6" s="63"/>
    </row>
    <row r="7" spans="1:8" ht="150" x14ac:dyDescent="0.25">
      <c r="A7" s="46">
        <f>A6+1</f>
        <v>3</v>
      </c>
      <c r="B7" s="10" t="s">
        <v>64</v>
      </c>
      <c r="C7" s="10" t="s">
        <v>65</v>
      </c>
      <c r="D7" s="10">
        <v>60</v>
      </c>
      <c r="E7" s="10" t="s">
        <v>53</v>
      </c>
      <c r="F7" s="5"/>
      <c r="G7" s="5"/>
      <c r="H7" s="62"/>
    </row>
    <row r="8" spans="1:8" ht="90" x14ac:dyDescent="0.25">
      <c r="A8" s="46">
        <f>A7+1</f>
        <v>4</v>
      </c>
      <c r="B8" s="10" t="s">
        <v>77</v>
      </c>
      <c r="C8" s="10" t="s">
        <v>78</v>
      </c>
      <c r="D8" s="10">
        <v>20</v>
      </c>
      <c r="E8" s="10" t="s">
        <v>53</v>
      </c>
      <c r="F8" s="5">
        <v>105000</v>
      </c>
      <c r="G8" s="5">
        <v>0</v>
      </c>
      <c r="H8" s="62"/>
    </row>
    <row r="9" spans="1:8" ht="120" x14ac:dyDescent="0.25">
      <c r="A9" s="46">
        <f>A8+1</f>
        <v>5</v>
      </c>
      <c r="B9" s="10" t="s">
        <v>79</v>
      </c>
      <c r="C9" s="10" t="s">
        <v>80</v>
      </c>
      <c r="D9" s="10">
        <v>60</v>
      </c>
      <c r="E9" s="10" t="s">
        <v>53</v>
      </c>
      <c r="F9" s="47"/>
      <c r="G9" s="47"/>
      <c r="H9" s="62"/>
    </row>
    <row r="10" spans="1:8" ht="90" x14ac:dyDescent="0.25">
      <c r="A10" s="46">
        <f>A9+1</f>
        <v>6</v>
      </c>
      <c r="B10" s="46" t="s">
        <v>81</v>
      </c>
      <c r="C10" s="46" t="s">
        <v>82</v>
      </c>
      <c r="D10" s="10">
        <v>60</v>
      </c>
      <c r="E10" s="10" t="s">
        <v>53</v>
      </c>
      <c r="F10" s="5"/>
      <c r="G10" s="5"/>
      <c r="H10" s="64"/>
    </row>
    <row r="11" spans="1:8" ht="96" customHeight="1" x14ac:dyDescent="0.25">
      <c r="A11" s="46">
        <f t="shared" ref="A11:A15" si="0">A10+1</f>
        <v>7</v>
      </c>
      <c r="B11" s="37" t="s">
        <v>72</v>
      </c>
      <c r="C11" s="33" t="s">
        <v>73</v>
      </c>
      <c r="D11" s="37">
        <v>3</v>
      </c>
      <c r="E11" s="37" t="s">
        <v>53</v>
      </c>
      <c r="F11" s="38"/>
      <c r="G11" s="38"/>
      <c r="H11" s="62"/>
    </row>
    <row r="12" spans="1:8" ht="90" x14ac:dyDescent="0.25">
      <c r="A12" s="46">
        <f t="shared" si="0"/>
        <v>8</v>
      </c>
      <c r="B12" s="10" t="s">
        <v>60</v>
      </c>
      <c r="C12" s="19" t="s">
        <v>61</v>
      </c>
      <c r="D12" s="10">
        <v>3</v>
      </c>
      <c r="E12" s="10" t="s">
        <v>53</v>
      </c>
      <c r="F12" s="20"/>
      <c r="G12" s="5"/>
      <c r="H12" s="62"/>
    </row>
    <row r="13" spans="1:8" ht="90" x14ac:dyDescent="0.25">
      <c r="A13" s="46">
        <f t="shared" si="0"/>
        <v>9</v>
      </c>
      <c r="B13" s="34" t="s">
        <v>70</v>
      </c>
      <c r="C13" s="19" t="s">
        <v>71</v>
      </c>
      <c r="D13" s="34">
        <v>40</v>
      </c>
      <c r="E13" s="10" t="s">
        <v>53</v>
      </c>
      <c r="F13" s="35"/>
      <c r="G13" s="36"/>
      <c r="H13" s="62"/>
    </row>
    <row r="14" spans="1:8" ht="90" x14ac:dyDescent="0.25">
      <c r="A14" s="54">
        <f t="shared" si="0"/>
        <v>10</v>
      </c>
      <c r="B14" s="34" t="s">
        <v>102</v>
      </c>
      <c r="C14" s="19" t="s">
        <v>103</v>
      </c>
      <c r="D14" s="34">
        <v>49</v>
      </c>
      <c r="E14" s="10" t="s">
        <v>53</v>
      </c>
      <c r="F14" s="35">
        <v>4799</v>
      </c>
      <c r="G14" s="36">
        <v>0</v>
      </c>
      <c r="H14" s="62"/>
    </row>
    <row r="15" spans="1:8" ht="90" x14ac:dyDescent="0.25">
      <c r="A15" s="54">
        <f t="shared" si="0"/>
        <v>11</v>
      </c>
      <c r="B15" s="10" t="s">
        <v>58</v>
      </c>
      <c r="C15" s="10" t="s">
        <v>59</v>
      </c>
      <c r="D15" s="13">
        <v>1</v>
      </c>
      <c r="E15" s="10" t="s">
        <v>53</v>
      </c>
      <c r="F15" s="5"/>
      <c r="G15" s="5"/>
      <c r="H15" s="62"/>
    </row>
    <row r="16" spans="1:8" ht="90" x14ac:dyDescent="0.25">
      <c r="A16" s="46">
        <f>A15+1</f>
        <v>12</v>
      </c>
      <c r="B16" s="31" t="s">
        <v>66</v>
      </c>
      <c r="C16" s="31" t="s">
        <v>67</v>
      </c>
      <c r="D16" s="31">
        <v>90</v>
      </c>
      <c r="E16" s="10" t="s">
        <v>53</v>
      </c>
      <c r="F16" s="5"/>
      <c r="G16" s="44"/>
      <c r="H16" s="62"/>
    </row>
    <row r="17" spans="1:8" ht="90" x14ac:dyDescent="0.25">
      <c r="A17" s="46">
        <f>A16+1</f>
        <v>13</v>
      </c>
      <c r="B17" s="10" t="s">
        <v>62</v>
      </c>
      <c r="C17" s="10" t="s">
        <v>63</v>
      </c>
      <c r="D17" s="10">
        <v>75</v>
      </c>
      <c r="E17" s="10" t="s">
        <v>53</v>
      </c>
      <c r="F17" s="21">
        <f>35440+63794+172683+18780</f>
        <v>290697</v>
      </c>
      <c r="G17" s="44">
        <v>0</v>
      </c>
      <c r="H17" s="62"/>
    </row>
    <row r="18" spans="1:8" ht="90" x14ac:dyDescent="0.25">
      <c r="A18" s="46">
        <f>A17+1</f>
        <v>14</v>
      </c>
      <c r="B18" s="10" t="s">
        <v>83</v>
      </c>
      <c r="C18" s="10" t="s">
        <v>84</v>
      </c>
      <c r="D18" s="10">
        <v>70</v>
      </c>
      <c r="E18" s="10" t="s">
        <v>53</v>
      </c>
      <c r="F18" s="21"/>
      <c r="G18" s="44"/>
      <c r="H18" s="62"/>
    </row>
    <row r="19" spans="1:8" ht="90" x14ac:dyDescent="0.25">
      <c r="A19" s="46">
        <f>A18+1</f>
        <v>15</v>
      </c>
      <c r="B19" s="10" t="s">
        <v>33</v>
      </c>
      <c r="C19" s="10" t="s">
        <v>34</v>
      </c>
      <c r="D19" s="13">
        <v>70</v>
      </c>
      <c r="E19" s="10" t="s">
        <v>53</v>
      </c>
      <c r="F19" s="14"/>
      <c r="G19" s="45"/>
      <c r="H19" s="62"/>
    </row>
    <row r="20" spans="1:8" ht="90" x14ac:dyDescent="0.25">
      <c r="A20" s="46">
        <f t="shared" ref="A20" si="1">A19+1</f>
        <v>16</v>
      </c>
      <c r="B20" s="12" t="s">
        <v>55</v>
      </c>
      <c r="C20" s="10" t="s">
        <v>54</v>
      </c>
      <c r="D20" s="13">
        <v>90</v>
      </c>
      <c r="E20" s="10" t="s">
        <v>53</v>
      </c>
      <c r="F20" s="14">
        <v>640</v>
      </c>
      <c r="G20" s="45">
        <v>0</v>
      </c>
      <c r="H20" s="65"/>
    </row>
    <row r="21" spans="1:8" ht="105" x14ac:dyDescent="0.25">
      <c r="A21" s="46">
        <f>A20+1</f>
        <v>17</v>
      </c>
      <c r="B21" s="15" t="s">
        <v>56</v>
      </c>
      <c r="C21" s="10" t="s">
        <v>57</v>
      </c>
      <c r="D21" s="13">
        <v>33</v>
      </c>
      <c r="E21" s="10" t="s">
        <v>74</v>
      </c>
      <c r="F21" s="14">
        <f>36000+273000+10986+11499+2470</f>
        <v>333955</v>
      </c>
      <c r="G21" s="14">
        <v>0</v>
      </c>
      <c r="H21" s="62"/>
    </row>
    <row r="22" spans="1:8" ht="105" x14ac:dyDescent="0.25">
      <c r="A22" s="50">
        <f t="shared" ref="A22:A23" si="2">A21+1</f>
        <v>18</v>
      </c>
      <c r="B22" s="15" t="s">
        <v>87</v>
      </c>
      <c r="C22" s="51" t="s">
        <v>88</v>
      </c>
      <c r="D22" s="13">
        <v>70</v>
      </c>
      <c r="E22" s="10" t="s">
        <v>74</v>
      </c>
      <c r="F22" s="14"/>
      <c r="G22" s="14"/>
      <c r="H22" s="62"/>
    </row>
    <row r="23" spans="1:8" ht="105" x14ac:dyDescent="0.25">
      <c r="A23" s="50">
        <f t="shared" si="2"/>
        <v>19</v>
      </c>
      <c r="B23" s="48" t="s">
        <v>85</v>
      </c>
      <c r="C23" s="48" t="s">
        <v>86</v>
      </c>
      <c r="D23" s="10">
        <v>55</v>
      </c>
      <c r="E23" s="10" t="s">
        <v>74</v>
      </c>
      <c r="F23" s="14"/>
      <c r="G23" s="14"/>
      <c r="H23" s="62"/>
    </row>
    <row r="24" spans="1:8" ht="90" x14ac:dyDescent="0.25">
      <c r="A24" s="46">
        <f t="shared" ref="A24" si="3">A23+1</f>
        <v>20</v>
      </c>
      <c r="B24" s="15" t="s">
        <v>35</v>
      </c>
      <c r="C24" s="10" t="s">
        <v>36</v>
      </c>
      <c r="D24" s="13">
        <v>75</v>
      </c>
      <c r="E24" s="10" t="s">
        <v>53</v>
      </c>
      <c r="F24" s="14">
        <f>56000+75000</f>
        <v>131000</v>
      </c>
      <c r="G24" s="14">
        <f>56000+75000</f>
        <v>131000</v>
      </c>
      <c r="H24" s="62"/>
    </row>
    <row r="25" spans="1:8" ht="90" x14ac:dyDescent="0.25">
      <c r="A25" s="30">
        <f t="shared" ref="A25:A26" si="4">A24+1</f>
        <v>21</v>
      </c>
      <c r="B25" s="10" t="s">
        <v>68</v>
      </c>
      <c r="C25" s="10" t="s">
        <v>69</v>
      </c>
      <c r="D25" s="10">
        <v>75</v>
      </c>
      <c r="E25" s="10" t="s">
        <v>53</v>
      </c>
      <c r="F25" s="32"/>
      <c r="G25" s="45"/>
      <c r="H25" s="62"/>
    </row>
    <row r="26" spans="1:8" ht="90" x14ac:dyDescent="0.25">
      <c r="A26" s="54">
        <f t="shared" si="4"/>
        <v>22</v>
      </c>
      <c r="B26" s="10" t="s">
        <v>100</v>
      </c>
      <c r="C26" s="10" t="s">
        <v>101</v>
      </c>
      <c r="D26" s="10">
        <v>75</v>
      </c>
      <c r="E26" s="10" t="s">
        <v>53</v>
      </c>
      <c r="F26" s="32">
        <v>5700</v>
      </c>
      <c r="G26" s="45">
        <v>5700</v>
      </c>
      <c r="H26" s="62"/>
    </row>
    <row r="27" spans="1:8" x14ac:dyDescent="0.25">
      <c r="F27" s="29"/>
      <c r="G27" s="29"/>
    </row>
    <row r="28" spans="1:8" x14ac:dyDescent="0.25">
      <c r="F28" s="52"/>
      <c r="G28" s="52"/>
    </row>
    <row r="29" spans="1:8" x14ac:dyDescent="0.25">
      <c r="F29" s="52"/>
      <c r="G29" s="52"/>
    </row>
    <row r="30" spans="1:8" x14ac:dyDescent="0.25">
      <c r="F30" s="53"/>
      <c r="G30" s="5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66" t="s">
        <v>27</v>
      </c>
      <c r="B1" s="66"/>
      <c r="C1" s="66"/>
      <c r="D1" s="66"/>
      <c r="E1" s="66"/>
      <c r="F1" s="66"/>
      <c r="G1" s="66"/>
      <c r="H1" s="6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2023-02-15T03:45:46Z</dcterms:modified>
</cp:coreProperties>
</file>