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3" l="1"/>
  <c r="C32" i="2"/>
  <c r="D32" i="2"/>
  <c r="F25" i="2" l="1"/>
  <c r="A15" i="2" l="1"/>
  <c r="A16" i="2"/>
  <c r="A17" i="2"/>
  <c r="A18" i="2" s="1"/>
  <c r="A14" i="2"/>
  <c r="F33" i="3" l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G33" i="3" l="1"/>
  <c r="H33" i="3" s="1"/>
  <c r="A6" i="3" l="1"/>
  <c r="D36" i="2" l="1"/>
  <c r="C36" i="2"/>
</calcChain>
</file>

<file path=xl/comments1.xml><?xml version="1.0" encoding="utf-8"?>
<comments xmlns="http://schemas.openxmlformats.org/spreadsheetml/2006/main">
  <authors>
    <author>Автор</author>
  </authors>
  <commentList>
    <comment ref="D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Исключены:
по торговым процедурам:
1. 
 с ед. поставщиком:
1. Контакт Дизайн - 560 000р.
2. Урал-Лабтам -       615 000р.
3. Инфосистемы Джет - 1 124 000р.
4. БФК                      - 513 360р.
5. Бумажные самол.    - 840 000р.
6. Гамма Регион           - 920 120р.
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</commentList>
</comments>
</file>

<file path=xl/sharedStrings.xml><?xml version="1.0" encoding="utf-8"?>
<sst xmlns="http://schemas.openxmlformats.org/spreadsheetml/2006/main" count="159" uniqueCount="126">
  <si>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</si>
  <si>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</si>
  <si>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</si>
  <si>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</si>
  <si>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</si>
  <si>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</si>
  <si>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</si>
  <si>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</si>
  <si>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</si>
  <si>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</si>
  <si>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</si>
  <si>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</si>
  <si>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</si>
  <si>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</si>
  <si>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</si>
  <si>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</si>
  <si>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</si>
  <si>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</si>
  <si>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</si>
  <si>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</si>
  <si>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</si>
  <si>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</si>
  <si>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</si>
  <si>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</si>
  <si>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</si>
  <si>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</si>
  <si>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</si>
  <si>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</si>
  <si>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</si>
  <si>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</si>
  <si>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</si>
  <si>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</si>
  <si>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</si>
  <si>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</si>
  <si>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</si>
  <si>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</si>
  <si>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</si>
  <si>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</si>
  <si>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</si>
  <si>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</si>
  <si>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</si>
  <si>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</si>
  <si>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</si>
  <si>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</si>
  <si>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</si>
  <si>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</si>
  <si>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</si>
  <si>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</si>
  <si>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</si>
  <si>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</si>
  <si>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</si>
  <si>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</si>
  <si>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сведения о которых не подлежат размещению в единой информационной системе в соответствии с частью 15 статьи 4 Федерального закона (оборонзаказ)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</si>
  <si>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</si>
  <si>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</si>
  <si>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</si>
  <si>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28.23</t>
  </si>
  <si>
    <t>Машины офисные и оборудование, кроме компьютеров и периферийного оборудования (в т.ч. картриджи)</t>
  </si>
  <si>
    <t>26.30.22</t>
  </si>
  <si>
    <t>Аппараты телефонные для сотовых сетей связи или для прочих беспроводных сетей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</si>
  <si>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</si>
  <si>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</si>
  <si>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</si>
  <si>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</si>
  <si>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</si>
  <si>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</si>
  <si>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</si>
  <si>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</si>
  <si>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</si>
  <si>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</si>
  <si>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</si>
  <si>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</si>
  <si>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</si>
  <si>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</si>
  <si>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51435138944220000220000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</si>
  <si>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</si>
  <si>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</si>
  <si>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</si>
  <si>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</si>
  <si>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</si>
  <si>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</si>
  <si>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</si>
  <si>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26.40.42.120</t>
  </si>
  <si>
    <t>Телефоны головные, наушники и комбинированные устройства, состоящие из микрофона и громкоговорителя</t>
  </si>
  <si>
    <t>29.10.1</t>
  </si>
  <si>
    <t>Автомобили легковые</t>
  </si>
  <si>
    <t>28.24.1</t>
  </si>
  <si>
    <t>Инструменты ручные электрические; инструменты ручные прочие с механизированным приводом</t>
  </si>
  <si>
    <t>31.09.11</t>
  </si>
  <si>
    <t>Мебель металлическая, не включенная в другие группировки</t>
  </si>
  <si>
    <t>26.30.11.110</t>
  </si>
  <si>
    <t>Средства связи, выполняющие функцию систем коммутации</t>
  </si>
  <si>
    <t>26.40.51.000</t>
  </si>
  <si>
    <t>Части и принадлежности звукового и видеооборудования</t>
  </si>
  <si>
    <t>Машины вычислительные электронные цифровые, поставляемые в виде систем для автоматической обработки данных (сервер)</t>
  </si>
  <si>
    <t>26.20.15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</si>
  <si>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</t>
  </si>
  <si>
    <t xml:space="preserve"> определенных Правительством Российской Федерации в соответствии с частью 16 статьи 4 Федерального закона, участниками которых являются любые лица, указанные в части 5 статьи 3 Федерального закона, в том числе субъекты малого и среднего предпринимательства (подпункт «а»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</si>
  <si>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участниками которых являются только субъекты малого и среднего предпринимательства (подпункт «б»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</si>
  <si>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в отношении участников которых заказчиком устанавливается требование о привлечении к исполнению договора субподрядчиков (соисполнителей) из числа субъектов малого и среднего предпринимательства (подпункт «в» пункта 4 Положения, утвержденного постановлением Правительства Российской Федерации от 11 декабря 2014 года № 1352) </t>
  </si>
  <si>
    <t>26.12</t>
  </si>
  <si>
    <t>Платы печатные смонтированные</t>
  </si>
  <si>
    <t xml:space="preserve"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</t>
  </si>
  <si>
    <t>28.13.14</t>
  </si>
  <si>
    <t>Насосы центробежные подачи жидкостей прочие; насосы прочие</t>
  </si>
  <si>
    <t>Мебель из пластмассовых материалов</t>
  </si>
  <si>
    <t>31.09.14.110</t>
  </si>
  <si>
    <t>26.70</t>
  </si>
  <si>
    <t>Приборы оптические и фотографическое оборудование</t>
  </si>
  <si>
    <r>
      <t>о договорах, заключенных в мае</t>
    </r>
    <r>
      <rPr>
        <b/>
        <sz val="11"/>
        <color theme="1"/>
        <rFont val="Times New Roman"/>
        <family val="1"/>
        <charset val="204"/>
      </rPr>
      <t xml:space="preserve"> 2023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</si>
  <si>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Оказание консультационной услуги</t>
  </si>
  <si>
    <t>51435138944230000800000</t>
  </si>
  <si>
    <t>Поставка природного газа</t>
  </si>
  <si>
    <t>51435138944230000810000</t>
  </si>
  <si>
    <t>Поставка металлодетектора арочного</t>
  </si>
  <si>
    <t>51435138944230000820000</t>
  </si>
  <si>
    <t>Поставка и монтаж ОПТС</t>
  </si>
  <si>
    <t>51435138944230000830000</t>
  </si>
  <si>
    <t>Поставка серверного оборудования</t>
  </si>
  <si>
    <t>51435138944230000840000</t>
  </si>
  <si>
    <t>Поставка картриджей</t>
  </si>
  <si>
    <t>51435138944230000850000</t>
  </si>
  <si>
    <t>Алдан, Нерюнгри</t>
  </si>
  <si>
    <t>монтаж ОПТС на Ойунского</t>
  </si>
  <si>
    <t>картридж Алдан 3500 КНР, Мирный 7269 карт КНР;Ленск 19800 КНР</t>
  </si>
  <si>
    <t>Якутск шкафы металл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</si>
</sst>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625F5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0" fontId="2" fillId="0" borderId="4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J9" sqref="J9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96" t="s">
        <v>0</v>
      </c>
      <c r="B1" s="96"/>
      <c r="C1" s="96"/>
      <c r="D1" s="96"/>
      <c r="E1" s="96"/>
      <c r="F1" s="96"/>
      <c r="G1" s="1"/>
      <c r="H1" s="1"/>
      <c r="I1" s="1"/>
    </row>
    <row r="2" spans="1:9" ht="33" customHeight="1" x14ac:dyDescent="0.25">
      <c r="A2" s="93" t="s">
        <v>109</v>
      </c>
      <c r="B2" s="93"/>
      <c r="C2" s="93"/>
      <c r="D2" s="93"/>
      <c r="E2" s="93"/>
      <c r="F2" s="93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96" t="s">
        <v>1</v>
      </c>
      <c r="B4" s="96"/>
      <c r="C4" s="96"/>
      <c r="D4" s="96"/>
      <c r="E4" s="96"/>
      <c r="F4" s="96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93" t="s">
        <v>3</v>
      </c>
      <c r="B7" s="93"/>
      <c r="C7" s="94" t="s">
        <v>29</v>
      </c>
      <c r="D7" s="94"/>
      <c r="E7" s="16" t="s">
        <v>4</v>
      </c>
      <c r="F7" s="3">
        <v>1435138944</v>
      </c>
      <c r="G7" s="2"/>
      <c r="H7" s="2"/>
      <c r="I7" s="2"/>
    </row>
    <row r="8" spans="1:9" x14ac:dyDescent="0.25">
      <c r="A8" s="93"/>
      <c r="B8" s="93"/>
      <c r="C8" s="94"/>
      <c r="D8" s="94"/>
      <c r="E8" s="16" t="s">
        <v>5</v>
      </c>
      <c r="F8" s="3">
        <v>143501001</v>
      </c>
      <c r="G8" s="2"/>
      <c r="H8" s="2"/>
      <c r="I8" s="2"/>
    </row>
    <row r="9" spans="1:9" ht="48" customHeight="1" x14ac:dyDescent="0.25">
      <c r="A9" s="93" t="s">
        <v>6</v>
      </c>
      <c r="B9" s="93"/>
      <c r="C9" s="94" t="s">
        <v>30</v>
      </c>
      <c r="D9" s="94"/>
      <c r="E9" s="16" t="s">
        <v>7</v>
      </c>
      <c r="F9" s="3">
        <v>12267</v>
      </c>
      <c r="G9" s="2"/>
      <c r="H9" s="2"/>
      <c r="I9" s="2"/>
    </row>
    <row r="10" spans="1:9" ht="69.75" customHeight="1" x14ac:dyDescent="0.25">
      <c r="A10" s="93" t="s">
        <v>8</v>
      </c>
      <c r="B10" s="93"/>
      <c r="C10" s="94" t="s">
        <v>31</v>
      </c>
      <c r="D10" s="94"/>
      <c r="E10" s="16" t="s">
        <v>9</v>
      </c>
      <c r="F10" s="3">
        <v>42</v>
      </c>
      <c r="G10" s="2"/>
      <c r="H10" s="2"/>
      <c r="I10" s="2"/>
    </row>
    <row r="11" spans="1:9" ht="31.5" customHeight="1" x14ac:dyDescent="0.25">
      <c r="A11" s="93" t="s">
        <v>10</v>
      </c>
      <c r="B11" s="93"/>
      <c r="C11" s="95" t="s">
        <v>32</v>
      </c>
      <c r="D11" s="95"/>
      <c r="E11" s="94" t="s">
        <v>11</v>
      </c>
      <c r="F11" s="94">
        <v>98701000001</v>
      </c>
      <c r="G11" s="2"/>
      <c r="H11" s="2"/>
      <c r="I11" s="2"/>
    </row>
    <row r="12" spans="1:9" ht="15.75" customHeight="1" x14ac:dyDescent="0.25">
      <c r="A12" s="93"/>
      <c r="B12" s="93"/>
      <c r="C12" s="95"/>
      <c r="D12" s="95"/>
      <c r="E12" s="94"/>
      <c r="F12" s="94"/>
      <c r="G12" s="2"/>
      <c r="H12" s="2"/>
      <c r="I12" s="2"/>
    </row>
    <row r="13" spans="1:9" ht="15.75" customHeight="1" x14ac:dyDescent="0.25">
      <c r="A13" s="93"/>
      <c r="B13" s="93"/>
      <c r="C13" s="95"/>
      <c r="D13" s="95"/>
      <c r="E13" s="94"/>
      <c r="F13" s="94"/>
      <c r="G13" s="2"/>
      <c r="H13" s="2"/>
      <c r="I13" s="2"/>
    </row>
    <row r="14" spans="1:9" x14ac:dyDescent="0.25">
      <c r="A14" s="93" t="s">
        <v>12</v>
      </c>
      <c r="B14" s="93"/>
      <c r="C14" s="94" t="s">
        <v>13</v>
      </c>
      <c r="D14" s="94"/>
      <c r="E14" s="16"/>
      <c r="F14" s="94"/>
      <c r="G14" s="2"/>
      <c r="H14" s="2"/>
      <c r="I14" s="2"/>
    </row>
    <row r="15" spans="1:9" ht="47.25" customHeight="1" x14ac:dyDescent="0.25">
      <c r="A15" s="93"/>
      <c r="B15" s="93"/>
      <c r="C15" s="94" t="s">
        <v>14</v>
      </c>
      <c r="D15" s="94"/>
      <c r="E15" s="16"/>
      <c r="F15" s="94"/>
      <c r="G15" s="2"/>
      <c r="H15" s="2"/>
      <c r="I15" s="2"/>
    </row>
    <row r="16" spans="1:9" x14ac:dyDescent="0.25">
      <c r="A16" s="93" t="s">
        <v>15</v>
      </c>
      <c r="B16" s="93"/>
      <c r="C16" s="94" t="s">
        <v>16</v>
      </c>
      <c r="D16" s="94"/>
      <c r="E16" s="16" t="s">
        <v>17</v>
      </c>
      <c r="F16" s="3">
        <v>383</v>
      </c>
      <c r="G16" s="2"/>
      <c r="H16" s="2"/>
      <c r="I16" s="2"/>
    </row>
  </sheetData>
  <mergeCells count="20">
    <mergeCell ref="F14:F15"/>
    <mergeCell ref="A11:B13"/>
    <mergeCell ref="A4:F4"/>
    <mergeCell ref="A1:F1"/>
    <mergeCell ref="A2:F2"/>
    <mergeCell ref="E11:E13"/>
    <mergeCell ref="F11:F13"/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7"/>
  <sheetViews>
    <sheetView tabSelected="1" zoomScale="90" zoomScaleNormal="90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F31" sqref="F31"/>
    </sheetView>
  </sheetViews>
  <sheetFormatPr defaultRowHeight="15" x14ac:dyDescent="0.25"/>
  <cols>
    <col min="1" max="1" width="7.140625" style="22" customWidth="1"/>
    <col min="2" max="2" width="47.42578125" style="22" customWidth="1"/>
    <col min="3" max="3" width="13.28515625" style="22" customWidth="1"/>
    <col min="4" max="4" width="36.5703125" style="22" customWidth="1"/>
    <col min="5" max="5" width="20.7109375" style="22" customWidth="1"/>
    <col min="6" max="6" width="17" style="66" customWidth="1"/>
    <col min="7" max="16384" width="9.140625" style="22"/>
  </cols>
  <sheetData>
    <row r="1" spans="1:6" ht="51" customHeight="1" x14ac:dyDescent="0.25">
      <c r="A1" s="93" t="s">
        <v>48</v>
      </c>
      <c r="B1" s="93"/>
      <c r="C1" s="93"/>
      <c r="D1" s="93"/>
      <c r="E1" s="93"/>
      <c r="F1" s="93"/>
    </row>
    <row r="3" spans="1:6" ht="81" customHeight="1" x14ac:dyDescent="0.25">
      <c r="A3" s="81" t="s">
        <v>44</v>
      </c>
      <c r="B3" s="81" t="s">
        <v>45</v>
      </c>
      <c r="C3" s="81" t="s">
        <v>46</v>
      </c>
      <c r="D3" s="81" t="s">
        <v>49</v>
      </c>
      <c r="E3" s="10" t="s">
        <v>47</v>
      </c>
      <c r="F3" s="90" t="s">
        <v>50</v>
      </c>
    </row>
    <row r="4" spans="1:6" x14ac:dyDescent="0.25">
      <c r="A4" s="90">
        <v>1</v>
      </c>
      <c r="B4" s="59" t="s">
        <v>110</v>
      </c>
      <c r="C4" s="59">
        <v>220</v>
      </c>
      <c r="D4" s="91" t="s">
        <v>111</v>
      </c>
      <c r="E4" s="79">
        <v>45050</v>
      </c>
      <c r="F4" s="64">
        <v>1200000</v>
      </c>
    </row>
    <row r="5" spans="1:6" x14ac:dyDescent="0.25">
      <c r="A5" s="59">
        <v>2</v>
      </c>
      <c r="B5" s="59" t="s">
        <v>112</v>
      </c>
      <c r="C5" s="59">
        <v>220</v>
      </c>
      <c r="D5" s="91" t="s">
        <v>113</v>
      </c>
      <c r="E5" s="79">
        <v>45049</v>
      </c>
      <c r="F5" s="64">
        <v>592099.16</v>
      </c>
    </row>
    <row r="6" spans="1:6" x14ac:dyDescent="0.25">
      <c r="A6" s="59">
        <v>3</v>
      </c>
      <c r="B6" s="59" t="s">
        <v>114</v>
      </c>
      <c r="C6" s="59">
        <v>220</v>
      </c>
      <c r="D6" s="91" t="s">
        <v>115</v>
      </c>
      <c r="E6" s="79">
        <v>45056</v>
      </c>
      <c r="F6" s="64">
        <v>566560</v>
      </c>
    </row>
    <row r="7" spans="1:6" x14ac:dyDescent="0.25">
      <c r="A7" s="59">
        <v>4</v>
      </c>
      <c r="B7" s="59" t="s">
        <v>116</v>
      </c>
      <c r="C7" s="59">
        <v>220</v>
      </c>
      <c r="D7" s="91" t="s">
        <v>117</v>
      </c>
      <c r="E7" s="79">
        <v>45057</v>
      </c>
      <c r="F7" s="92">
        <v>969412</v>
      </c>
    </row>
    <row r="8" spans="1:6" x14ac:dyDescent="0.25">
      <c r="A8" s="59">
        <v>5</v>
      </c>
      <c r="B8" s="59" t="s">
        <v>118</v>
      </c>
      <c r="C8" s="59">
        <v>130</v>
      </c>
      <c r="D8" s="91" t="s">
        <v>119</v>
      </c>
      <c r="E8" s="79">
        <v>45058</v>
      </c>
      <c r="F8" s="64">
        <v>16805500.68</v>
      </c>
    </row>
    <row r="9" spans="1:6" x14ac:dyDescent="0.25">
      <c r="A9" s="59">
        <v>6</v>
      </c>
      <c r="B9" s="59" t="s">
        <v>120</v>
      </c>
      <c r="C9" s="59">
        <v>130</v>
      </c>
      <c r="D9" s="91" t="s">
        <v>121</v>
      </c>
      <c r="E9" s="79">
        <v>45061</v>
      </c>
      <c r="F9" s="92">
        <v>2973157</v>
      </c>
    </row>
    <row r="10" spans="1:6" x14ac:dyDescent="0.25">
      <c r="A10" s="84">
        <v>7</v>
      </c>
      <c r="B10" s="85"/>
      <c r="C10" s="86"/>
      <c r="D10" s="87"/>
      <c r="E10" s="88"/>
      <c r="F10" s="89"/>
    </row>
    <row r="11" spans="1:6" ht="16.5" customHeight="1" x14ac:dyDescent="0.25">
      <c r="A11" s="17">
        <v>8</v>
      </c>
      <c r="B11" s="77"/>
      <c r="C11" s="78"/>
      <c r="D11" s="62"/>
      <c r="E11" s="61"/>
      <c r="F11" s="80"/>
    </row>
    <row r="12" spans="1:6" x14ac:dyDescent="0.25">
      <c r="A12" s="17">
        <v>9</v>
      </c>
      <c r="B12" s="77"/>
      <c r="C12" s="78"/>
      <c r="D12" s="62"/>
      <c r="E12" s="61"/>
      <c r="F12" s="80"/>
    </row>
    <row r="13" spans="1:6" x14ac:dyDescent="0.25">
      <c r="A13" s="17">
        <v>10</v>
      </c>
      <c r="B13" s="77"/>
      <c r="C13" s="78"/>
      <c r="D13" s="62"/>
      <c r="E13" s="61"/>
      <c r="F13" s="80"/>
    </row>
    <row r="14" spans="1:6" x14ac:dyDescent="0.25">
      <c r="A14" s="17">
        <f>A13+1</f>
        <v>11</v>
      </c>
      <c r="B14" s="77"/>
      <c r="C14" s="78"/>
      <c r="D14" s="62"/>
      <c r="E14" s="61"/>
      <c r="F14" s="80"/>
    </row>
    <row r="15" spans="1:6" x14ac:dyDescent="0.25">
      <c r="A15" s="17">
        <f t="shared" ref="A15:A18" si="0">A14+1</f>
        <v>12</v>
      </c>
      <c r="B15" s="77"/>
      <c r="C15" s="78"/>
      <c r="D15" s="62"/>
      <c r="E15" s="61"/>
      <c r="F15" s="80"/>
    </row>
    <row r="16" spans="1:6" x14ac:dyDescent="0.25">
      <c r="A16" s="17">
        <f t="shared" si="0"/>
        <v>13</v>
      </c>
      <c r="B16" s="77"/>
      <c r="C16" s="78"/>
      <c r="D16" s="62"/>
      <c r="E16" s="61"/>
      <c r="F16" s="80"/>
    </row>
    <row r="17" spans="1:6" x14ac:dyDescent="0.25">
      <c r="A17" s="17">
        <f t="shared" si="0"/>
        <v>14</v>
      </c>
      <c r="B17" s="77"/>
      <c r="C17" s="78"/>
      <c r="D17" s="62"/>
      <c r="E17" s="61"/>
      <c r="F17" s="80"/>
    </row>
    <row r="18" spans="1:6" x14ac:dyDescent="0.25">
      <c r="A18" s="17">
        <f t="shared" si="0"/>
        <v>15</v>
      </c>
      <c r="B18" s="77"/>
      <c r="C18" s="78"/>
      <c r="D18" s="62"/>
      <c r="E18" s="61"/>
      <c r="F18" s="80"/>
    </row>
    <row r="19" spans="1:6" x14ac:dyDescent="0.25">
      <c r="A19" s="17"/>
      <c r="B19" s="59"/>
      <c r="C19" s="47"/>
      <c r="D19" s="62"/>
      <c r="E19" s="63"/>
      <c r="F19" s="64"/>
    </row>
    <row r="20" spans="1:6" x14ac:dyDescent="0.25">
      <c r="A20" s="17"/>
      <c r="B20" s="59"/>
      <c r="C20" s="47"/>
      <c r="D20" s="62"/>
      <c r="E20" s="63"/>
      <c r="F20" s="76"/>
    </row>
    <row r="21" spans="1:6" x14ac:dyDescent="0.25">
      <c r="A21" s="17"/>
      <c r="B21" s="59"/>
      <c r="C21" s="47"/>
      <c r="D21" s="62"/>
      <c r="E21" s="63"/>
      <c r="F21" s="76"/>
    </row>
    <row r="22" spans="1:6" x14ac:dyDescent="0.25">
      <c r="A22" s="17"/>
      <c r="B22" s="60"/>
      <c r="C22" s="47"/>
      <c r="D22" s="62"/>
      <c r="E22" s="48"/>
      <c r="F22" s="76"/>
    </row>
    <row r="23" spans="1:6" x14ac:dyDescent="0.25">
      <c r="A23" s="17"/>
      <c r="B23" s="60"/>
      <c r="C23" s="47"/>
      <c r="D23" s="62"/>
      <c r="E23" s="48"/>
      <c r="F23" s="76"/>
    </row>
    <row r="24" spans="1:6" x14ac:dyDescent="0.25">
      <c r="A24" s="17"/>
      <c r="B24" s="59"/>
      <c r="C24" s="47"/>
      <c r="D24" s="62"/>
      <c r="E24" s="48"/>
      <c r="F24" s="76"/>
    </row>
    <row r="25" spans="1:6" x14ac:dyDescent="0.25">
      <c r="F25" s="65">
        <f>SUM(F4:F24)</f>
        <v>23106728.84</v>
      </c>
    </row>
    <row r="26" spans="1:6" ht="39.75" customHeight="1" x14ac:dyDescent="0.25">
      <c r="A26" s="93" t="s">
        <v>51</v>
      </c>
      <c r="B26" s="93"/>
      <c r="C26" s="93"/>
      <c r="D26" s="93"/>
    </row>
    <row r="28" spans="1:6" ht="60" x14ac:dyDescent="0.25">
      <c r="A28" s="21" t="s">
        <v>20</v>
      </c>
      <c r="B28" s="21" t="s">
        <v>39</v>
      </c>
      <c r="C28" s="21" t="s">
        <v>18</v>
      </c>
      <c r="D28" s="21" t="s">
        <v>42</v>
      </c>
    </row>
    <row r="29" spans="1:6" x14ac:dyDescent="0.25">
      <c r="A29" s="21">
        <v>1</v>
      </c>
      <c r="B29" s="21">
        <v>2</v>
      </c>
      <c r="C29" s="21">
        <v>3</v>
      </c>
      <c r="D29" s="21">
        <v>4</v>
      </c>
    </row>
    <row r="30" spans="1:6" ht="62.25" customHeight="1" x14ac:dyDescent="0.25">
      <c r="A30" s="21">
        <v>1</v>
      </c>
      <c r="B30" s="4" t="s">
        <v>52</v>
      </c>
      <c r="C30" s="11">
        <v>0</v>
      </c>
      <c r="D30" s="5">
        <v>0</v>
      </c>
    </row>
    <row r="31" spans="1:6" ht="76.5" customHeight="1" x14ac:dyDescent="0.25">
      <c r="A31" s="21">
        <v>2</v>
      </c>
      <c r="B31" s="4" t="s">
        <v>40</v>
      </c>
      <c r="C31" s="11">
        <v>0</v>
      </c>
      <c r="D31" s="5">
        <v>0</v>
      </c>
    </row>
    <row r="32" spans="1:6" ht="66" customHeight="1" x14ac:dyDescent="0.25">
      <c r="A32" s="21">
        <v>3</v>
      </c>
      <c r="B32" s="4" t="s">
        <v>41</v>
      </c>
      <c r="C32" s="38">
        <f>38+383-2-6</f>
        <v>413</v>
      </c>
      <c r="D32" s="33">
        <f>28861306.99+6568116.99-F7-F9-560000-615000-1124000-513360-840000-920120</f>
        <v>26914374.979999997</v>
      </c>
      <c r="E32" s="42"/>
    </row>
    <row r="33" spans="1:5" ht="138.75" customHeight="1" x14ac:dyDescent="0.25">
      <c r="A33" s="51">
        <v>4</v>
      </c>
      <c r="B33" s="52" t="s">
        <v>97</v>
      </c>
      <c r="C33" s="38">
        <v>0</v>
      </c>
      <c r="D33" s="33">
        <v>0</v>
      </c>
      <c r="E33" s="42"/>
    </row>
    <row r="34" spans="1:5" ht="124.5" customHeight="1" x14ac:dyDescent="0.25">
      <c r="A34" s="51">
        <v>5</v>
      </c>
      <c r="B34" s="52" t="s">
        <v>98</v>
      </c>
      <c r="C34" s="38">
        <v>0</v>
      </c>
      <c r="D34" s="33">
        <v>0</v>
      </c>
      <c r="E34" s="42"/>
    </row>
    <row r="35" spans="1:5" ht="153" customHeight="1" x14ac:dyDescent="0.25">
      <c r="A35" s="51">
        <v>6</v>
      </c>
      <c r="B35" s="52" t="s">
        <v>99</v>
      </c>
      <c r="C35" s="38">
        <v>0</v>
      </c>
      <c r="D35" s="33">
        <v>0</v>
      </c>
      <c r="E35" s="42"/>
    </row>
    <row r="36" spans="1:5" x14ac:dyDescent="0.25">
      <c r="A36" s="97" t="s">
        <v>19</v>
      </c>
      <c r="B36" s="98"/>
      <c r="C36" s="11">
        <f>SUM(C30:C32)</f>
        <v>413</v>
      </c>
      <c r="D36" s="5">
        <f>SUM(D30:D32)</f>
        <v>26914374.979999997</v>
      </c>
    </row>
    <row r="37" spans="1:5" x14ac:dyDescent="0.25">
      <c r="D37" s="23"/>
    </row>
  </sheetData>
  <mergeCells count="3">
    <mergeCell ref="A26:D26"/>
    <mergeCell ref="A36:B36"/>
    <mergeCell ref="A1:F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="80" zoomScaleNormal="70" zoomScaleSheetLayoutView="80" workbookViewId="0">
      <pane ySplit="4" topLeftCell="A29" activePane="bottomLeft" state="frozen"/>
      <selection activeCell="B1" sqref="B1"/>
      <selection pane="bottomLeft" activeCell="G6" sqref="G6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2.7109375" customWidth="1"/>
    <col min="6" max="6" width="21.42578125" customWidth="1"/>
    <col min="7" max="7" width="22.85546875" customWidth="1"/>
    <col min="8" max="8" width="32.7109375" customWidth="1"/>
  </cols>
  <sheetData>
    <row r="1" spans="1:8" ht="49.5" customHeight="1" x14ac:dyDescent="0.25">
      <c r="A1" s="99" t="s">
        <v>43</v>
      </c>
      <c r="B1" s="99"/>
      <c r="C1" s="99"/>
      <c r="D1" s="99"/>
      <c r="E1" s="99"/>
      <c r="F1" s="99"/>
      <c r="G1" s="99"/>
    </row>
    <row r="3" spans="1:8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8" ht="90" x14ac:dyDescent="0.25">
      <c r="A5" s="16">
        <v>1</v>
      </c>
      <c r="B5" s="15" t="s">
        <v>37</v>
      </c>
      <c r="C5" s="10" t="s">
        <v>38</v>
      </c>
      <c r="D5" s="13">
        <v>90</v>
      </c>
      <c r="E5" s="10" t="s">
        <v>53</v>
      </c>
      <c r="F5" s="19">
        <v>31470</v>
      </c>
      <c r="G5" s="19">
        <v>31470</v>
      </c>
      <c r="H5" s="69" t="s">
        <v>122</v>
      </c>
    </row>
    <row r="6" spans="1:8" ht="90" x14ac:dyDescent="0.25">
      <c r="A6" s="50">
        <f t="shared" ref="A6:A32" si="0">A5+1</f>
        <v>2</v>
      </c>
      <c r="B6" s="15" t="s">
        <v>100</v>
      </c>
      <c r="C6" s="10" t="s">
        <v>101</v>
      </c>
      <c r="D6" s="13">
        <v>90</v>
      </c>
      <c r="E6" s="10" t="s">
        <v>53</v>
      </c>
      <c r="F6" s="54"/>
      <c r="G6" s="54"/>
      <c r="H6" s="44"/>
    </row>
    <row r="7" spans="1:8" ht="90" x14ac:dyDescent="0.25">
      <c r="A7" s="55">
        <f t="shared" si="0"/>
        <v>3</v>
      </c>
      <c r="B7" s="10" t="s">
        <v>75</v>
      </c>
      <c r="C7" s="10" t="s">
        <v>76</v>
      </c>
      <c r="D7" s="13">
        <v>90</v>
      </c>
      <c r="E7" s="10" t="s">
        <v>53</v>
      </c>
      <c r="F7" s="5">
        <v>822290</v>
      </c>
      <c r="G7" s="5">
        <v>822290</v>
      </c>
      <c r="H7" s="44"/>
    </row>
    <row r="8" spans="1:8" ht="150" x14ac:dyDescent="0.25">
      <c r="A8" s="55">
        <f t="shared" si="0"/>
        <v>4</v>
      </c>
      <c r="B8" s="10" t="s">
        <v>64</v>
      </c>
      <c r="C8" s="10" t="s">
        <v>65</v>
      </c>
      <c r="D8" s="10">
        <v>60</v>
      </c>
      <c r="E8" s="10" t="s">
        <v>53</v>
      </c>
      <c r="F8" s="5"/>
      <c r="G8" s="33"/>
      <c r="H8" s="68"/>
    </row>
    <row r="9" spans="1:8" ht="90" x14ac:dyDescent="0.25">
      <c r="A9" s="55">
        <f t="shared" si="0"/>
        <v>5</v>
      </c>
      <c r="B9" s="10" t="s">
        <v>77</v>
      </c>
      <c r="C9" s="10" t="s">
        <v>78</v>
      </c>
      <c r="D9" s="10">
        <v>20</v>
      </c>
      <c r="E9" s="10" t="s">
        <v>53</v>
      </c>
      <c r="F9" s="5"/>
      <c r="G9" s="5"/>
      <c r="H9" s="43"/>
    </row>
    <row r="10" spans="1:8" ht="120" x14ac:dyDescent="0.25">
      <c r="A10" s="55">
        <f t="shared" si="0"/>
        <v>6</v>
      </c>
      <c r="B10" s="10" t="s">
        <v>79</v>
      </c>
      <c r="C10" s="10" t="s">
        <v>80</v>
      </c>
      <c r="D10" s="10">
        <v>60</v>
      </c>
      <c r="E10" s="10" t="s">
        <v>53</v>
      </c>
      <c r="F10" s="36"/>
      <c r="G10" s="36"/>
      <c r="H10" s="43"/>
    </row>
    <row r="11" spans="1:8" ht="75" x14ac:dyDescent="0.25">
      <c r="A11" s="55">
        <f t="shared" si="0"/>
        <v>7</v>
      </c>
      <c r="B11" s="35" t="s">
        <v>81</v>
      </c>
      <c r="C11" s="35" t="s">
        <v>94</v>
      </c>
      <c r="D11" s="10">
        <v>60</v>
      </c>
      <c r="E11" s="53"/>
      <c r="F11" s="5"/>
      <c r="G11" s="5"/>
      <c r="H11" s="45"/>
    </row>
    <row r="12" spans="1:8" ht="135" x14ac:dyDescent="0.25">
      <c r="A12" s="55">
        <f t="shared" si="0"/>
        <v>8</v>
      </c>
      <c r="B12" s="49" t="s">
        <v>95</v>
      </c>
      <c r="C12" s="49" t="s">
        <v>96</v>
      </c>
      <c r="D12" s="10">
        <v>60</v>
      </c>
      <c r="E12" s="10" t="s">
        <v>53</v>
      </c>
      <c r="F12" s="5"/>
      <c r="G12" s="33"/>
      <c r="H12" s="67"/>
    </row>
    <row r="13" spans="1:8" ht="96" customHeight="1" x14ac:dyDescent="0.25">
      <c r="A13" s="55">
        <f t="shared" si="0"/>
        <v>9</v>
      </c>
      <c r="B13" s="32" t="s">
        <v>72</v>
      </c>
      <c r="C13" s="28" t="s">
        <v>73</v>
      </c>
      <c r="D13" s="32">
        <v>3</v>
      </c>
      <c r="E13" s="32" t="s">
        <v>53</v>
      </c>
      <c r="F13" s="70"/>
      <c r="G13" s="71"/>
      <c r="H13" s="72"/>
    </row>
    <row r="14" spans="1:8" ht="90" x14ac:dyDescent="0.25">
      <c r="A14" s="55">
        <f t="shared" si="0"/>
        <v>10</v>
      </c>
      <c r="B14" s="10" t="s">
        <v>60</v>
      </c>
      <c r="C14" s="18" t="s">
        <v>61</v>
      </c>
      <c r="D14" s="10">
        <v>3</v>
      </c>
      <c r="E14" s="10" t="s">
        <v>53</v>
      </c>
      <c r="F14" s="19"/>
      <c r="G14" s="5"/>
      <c r="H14" s="44"/>
    </row>
    <row r="15" spans="1:8" ht="90" x14ac:dyDescent="0.25">
      <c r="A15" s="55">
        <f t="shared" si="0"/>
        <v>11</v>
      </c>
      <c r="B15" s="29" t="s">
        <v>70</v>
      </c>
      <c r="C15" s="18" t="s">
        <v>71</v>
      </c>
      <c r="D15" s="29">
        <v>40</v>
      </c>
      <c r="E15" s="10" t="s">
        <v>53</v>
      </c>
      <c r="F15" s="30"/>
      <c r="G15" s="73"/>
      <c r="H15" s="74"/>
    </row>
    <row r="16" spans="1:8" ht="90" x14ac:dyDescent="0.25">
      <c r="A16" s="55">
        <f t="shared" si="0"/>
        <v>12</v>
      </c>
      <c r="B16" s="29" t="s">
        <v>90</v>
      </c>
      <c r="C16" s="18" t="s">
        <v>91</v>
      </c>
      <c r="D16" s="29">
        <v>49</v>
      </c>
      <c r="E16" s="10" t="s">
        <v>53</v>
      </c>
      <c r="F16" s="30"/>
      <c r="G16" s="31"/>
      <c r="H16" s="43"/>
    </row>
    <row r="17" spans="1:8" ht="90" x14ac:dyDescent="0.25">
      <c r="A17" s="55">
        <f t="shared" si="0"/>
        <v>13</v>
      </c>
      <c r="B17" s="10" t="s">
        <v>58</v>
      </c>
      <c r="C17" s="10" t="s">
        <v>59</v>
      </c>
      <c r="D17" s="13">
        <v>1</v>
      </c>
      <c r="E17" s="10" t="s">
        <v>53</v>
      </c>
      <c r="F17" s="5"/>
      <c r="G17" s="5"/>
      <c r="H17" s="82"/>
    </row>
    <row r="18" spans="1:8" ht="90" x14ac:dyDescent="0.25">
      <c r="A18" s="55">
        <f t="shared" si="0"/>
        <v>14</v>
      </c>
      <c r="B18" s="26" t="s">
        <v>66</v>
      </c>
      <c r="C18" s="26" t="s">
        <v>67</v>
      </c>
      <c r="D18" s="26">
        <v>90</v>
      </c>
      <c r="E18" s="10" t="s">
        <v>53</v>
      </c>
      <c r="F18" s="5">
        <v>466064.07</v>
      </c>
      <c r="G18" s="5">
        <v>466064.07</v>
      </c>
      <c r="H18" s="83" t="s">
        <v>123</v>
      </c>
    </row>
    <row r="19" spans="1:8" ht="90" x14ac:dyDescent="0.25">
      <c r="A19" s="55">
        <f t="shared" si="0"/>
        <v>15</v>
      </c>
      <c r="B19" s="10" t="s">
        <v>62</v>
      </c>
      <c r="C19" s="10" t="s">
        <v>63</v>
      </c>
      <c r="D19" s="10">
        <v>75</v>
      </c>
      <c r="E19" s="10" t="s">
        <v>53</v>
      </c>
      <c r="F19" s="20"/>
      <c r="G19" s="33"/>
      <c r="H19" s="43"/>
    </row>
    <row r="20" spans="1:8" ht="90" x14ac:dyDescent="0.25">
      <c r="A20" s="55">
        <f t="shared" si="0"/>
        <v>16</v>
      </c>
      <c r="B20" s="10" t="s">
        <v>82</v>
      </c>
      <c r="C20" s="10" t="s">
        <v>83</v>
      </c>
      <c r="D20" s="10">
        <v>70</v>
      </c>
      <c r="E20" s="10" t="s">
        <v>53</v>
      </c>
      <c r="F20" s="20"/>
      <c r="G20" s="33"/>
      <c r="H20" s="67"/>
    </row>
    <row r="21" spans="1:8" ht="90" x14ac:dyDescent="0.25">
      <c r="A21" s="55">
        <f t="shared" si="0"/>
        <v>17</v>
      </c>
      <c r="B21" s="24" t="s">
        <v>92</v>
      </c>
      <c r="C21" s="46" t="s">
        <v>93</v>
      </c>
      <c r="D21" s="24">
        <v>70</v>
      </c>
      <c r="E21" s="24" t="s">
        <v>53</v>
      </c>
      <c r="F21" s="56"/>
      <c r="G21" s="57"/>
      <c r="H21" s="43"/>
    </row>
    <row r="22" spans="1:8" ht="90" x14ac:dyDescent="0.25">
      <c r="A22" s="55">
        <f t="shared" si="0"/>
        <v>18</v>
      </c>
      <c r="B22" s="10" t="s">
        <v>107</v>
      </c>
      <c r="C22" s="55" t="s">
        <v>108</v>
      </c>
      <c r="D22" s="10">
        <v>90</v>
      </c>
      <c r="E22" s="10" t="s">
        <v>53</v>
      </c>
      <c r="F22" s="20"/>
      <c r="G22" s="33"/>
      <c r="H22" s="44"/>
    </row>
    <row r="23" spans="1:8" ht="90" x14ac:dyDescent="0.25">
      <c r="A23" s="55">
        <f t="shared" si="0"/>
        <v>19</v>
      </c>
      <c r="B23" s="10" t="s">
        <v>33</v>
      </c>
      <c r="C23" s="10" t="s">
        <v>34</v>
      </c>
      <c r="D23" s="13">
        <v>70</v>
      </c>
      <c r="E23" s="10" t="s">
        <v>53</v>
      </c>
      <c r="F23" s="14">
        <v>97767.56</v>
      </c>
      <c r="G23" s="14">
        <v>97767.56</v>
      </c>
      <c r="H23" s="83" t="s">
        <v>123</v>
      </c>
    </row>
    <row r="24" spans="1:8" ht="90" x14ac:dyDescent="0.25">
      <c r="A24" s="55">
        <f t="shared" si="0"/>
        <v>20</v>
      </c>
      <c r="B24" s="12" t="s">
        <v>55</v>
      </c>
      <c r="C24" s="10" t="s">
        <v>54</v>
      </c>
      <c r="D24" s="13">
        <v>90</v>
      </c>
      <c r="E24" s="10" t="s">
        <v>53</v>
      </c>
      <c r="F24" s="14"/>
      <c r="G24" s="14"/>
      <c r="H24" s="72"/>
    </row>
    <row r="25" spans="1:8" ht="90" x14ac:dyDescent="0.25">
      <c r="A25" s="55">
        <f t="shared" si="0"/>
        <v>21</v>
      </c>
      <c r="B25" s="12" t="s">
        <v>103</v>
      </c>
      <c r="C25" s="10" t="s">
        <v>104</v>
      </c>
      <c r="D25" s="13">
        <v>70</v>
      </c>
      <c r="E25" s="10" t="s">
        <v>53</v>
      </c>
      <c r="F25" s="14"/>
      <c r="G25" s="34"/>
      <c r="H25" s="75"/>
    </row>
    <row r="26" spans="1:8" ht="90" x14ac:dyDescent="0.25">
      <c r="A26" s="55">
        <f t="shared" si="0"/>
        <v>22</v>
      </c>
      <c r="B26" s="15" t="s">
        <v>56</v>
      </c>
      <c r="C26" s="10" t="s">
        <v>57</v>
      </c>
      <c r="D26" s="13">
        <v>33</v>
      </c>
      <c r="E26" s="10" t="s">
        <v>102</v>
      </c>
      <c r="F26" s="14">
        <f>3500+7269+19800</f>
        <v>30569</v>
      </c>
      <c r="G26" s="14"/>
      <c r="H26" s="83" t="s">
        <v>124</v>
      </c>
    </row>
    <row r="27" spans="1:8" ht="105" x14ac:dyDescent="0.25">
      <c r="A27" s="55">
        <f t="shared" si="0"/>
        <v>23</v>
      </c>
      <c r="B27" s="15" t="s">
        <v>86</v>
      </c>
      <c r="C27" s="39" t="s">
        <v>87</v>
      </c>
      <c r="D27" s="13">
        <v>70</v>
      </c>
      <c r="E27" s="10" t="s">
        <v>74</v>
      </c>
      <c r="F27" s="14"/>
      <c r="G27" s="14"/>
      <c r="H27" s="43"/>
    </row>
    <row r="28" spans="1:8" ht="105" x14ac:dyDescent="0.25">
      <c r="A28" s="55">
        <f t="shared" si="0"/>
        <v>24</v>
      </c>
      <c r="B28" s="37" t="s">
        <v>84</v>
      </c>
      <c r="C28" s="37" t="s">
        <v>85</v>
      </c>
      <c r="D28" s="10">
        <v>55</v>
      </c>
      <c r="E28" s="10" t="s">
        <v>74</v>
      </c>
      <c r="F28" s="14"/>
      <c r="G28" s="14"/>
      <c r="H28" s="43"/>
    </row>
    <row r="29" spans="1:8" ht="90" x14ac:dyDescent="0.25">
      <c r="A29" s="55">
        <f t="shared" si="0"/>
        <v>25</v>
      </c>
      <c r="B29" s="15" t="s">
        <v>35</v>
      </c>
      <c r="C29" s="10" t="s">
        <v>36</v>
      </c>
      <c r="D29" s="13">
        <v>75</v>
      </c>
      <c r="E29" s="10" t="s">
        <v>53</v>
      </c>
      <c r="F29" s="14"/>
      <c r="G29" s="14"/>
      <c r="H29" s="43"/>
    </row>
    <row r="30" spans="1:8" ht="90" x14ac:dyDescent="0.25">
      <c r="A30" s="55">
        <f t="shared" si="0"/>
        <v>26</v>
      </c>
      <c r="B30" s="10" t="s">
        <v>68</v>
      </c>
      <c r="C30" s="10" t="s">
        <v>69</v>
      </c>
      <c r="D30" s="10">
        <v>75</v>
      </c>
      <c r="E30" s="10" t="s">
        <v>53</v>
      </c>
      <c r="F30" s="27"/>
      <c r="G30" s="27"/>
      <c r="H30" s="44"/>
    </row>
    <row r="31" spans="1:8" ht="90" x14ac:dyDescent="0.25">
      <c r="A31" s="55">
        <f t="shared" si="0"/>
        <v>27</v>
      </c>
      <c r="B31" s="10" t="s">
        <v>88</v>
      </c>
      <c r="C31" s="10" t="s">
        <v>89</v>
      </c>
      <c r="D31" s="10">
        <v>75</v>
      </c>
      <c r="E31" s="10" t="s">
        <v>53</v>
      </c>
      <c r="F31" s="14">
        <v>38000</v>
      </c>
      <c r="G31" s="14">
        <v>38000</v>
      </c>
      <c r="H31" s="44" t="s">
        <v>125</v>
      </c>
    </row>
    <row r="32" spans="1:8" ht="90" x14ac:dyDescent="0.25">
      <c r="A32" s="55">
        <f t="shared" si="0"/>
        <v>28</v>
      </c>
      <c r="B32" s="10" t="s">
        <v>106</v>
      </c>
      <c r="C32" s="10" t="s">
        <v>105</v>
      </c>
      <c r="D32" s="10">
        <v>75</v>
      </c>
      <c r="E32" s="10" t="s">
        <v>53</v>
      </c>
      <c r="F32" s="27"/>
      <c r="G32" s="27"/>
      <c r="H32" s="43"/>
    </row>
    <row r="33" spans="6:8" x14ac:dyDescent="0.25">
      <c r="F33" s="25">
        <f>SUM(F5:F32)</f>
        <v>1486160.6300000001</v>
      </c>
      <c r="G33" s="25">
        <f>SUM(G5:G32)</f>
        <v>1455591.6300000001</v>
      </c>
      <c r="H33" s="58">
        <f>G33/F33%</f>
        <v>97.94308909932569</v>
      </c>
    </row>
    <row r="34" spans="6:8" x14ac:dyDescent="0.25">
      <c r="F34" s="40"/>
      <c r="G34" s="40"/>
    </row>
    <row r="35" spans="6:8" x14ac:dyDescent="0.25">
      <c r="F35" s="41"/>
      <c r="G35" s="41"/>
    </row>
  </sheetData>
  <mergeCells count="1">
    <mergeCell ref="A1:G1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7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93" t="s">
        <v>27</v>
      </c>
      <c r="B1" s="93"/>
      <c r="C1" s="93"/>
      <c r="D1" s="93"/>
      <c r="E1" s="93"/>
      <c r="F1" s="93"/>
      <c r="G1" s="93"/>
      <c r="H1" s="93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2023-06-06T05:49:10Z</dcterms:modified>
</cp:coreProperties>
</file>