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C31" i="2"/>
  <c r="F29" i="3" l="1"/>
  <c r="G37" i="3" l="1"/>
  <c r="F37" i="3"/>
  <c r="G33" i="3"/>
  <c r="F33" i="3"/>
  <c r="G32" i="3"/>
  <c r="F32" i="3"/>
  <c r="G5" i="3" l="1"/>
  <c r="F5" i="3"/>
  <c r="G27" i="3" l="1"/>
  <c r="F27" i="3"/>
  <c r="D35" i="2" l="1"/>
  <c r="F38" i="3" l="1"/>
  <c r="F24" i="2" l="1"/>
  <c r="G38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C35" i="2"/>
  <c r="A18" i="3" l="1"/>
  <c r="A19" i="3" s="1"/>
  <c r="A22" i="3" l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20" i="3"/>
  <c r="A21" i="3" s="1"/>
</calcChain>
</file>

<file path=xl/comments1.xml><?xml version="1.0" encoding="utf-8"?>
<comments xmlns="http://schemas.openxmlformats.org/spreadsheetml/2006/main">
  <authors>
    <author>Автор</author>
  </authors>
  <commentLis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Автор:
заключенные, размещенные в ЕИС договоры в сентябре:
1) ИБП для банкоматов - 2 039 370,00 руб.
2) ООО УПК оценочные - 1 320 000,00 руб.
3). Сколково консульт - 3 619 500,00 руб.
4). Ай Кью Стор - 520 009,00 руб.
5). Ай-Теко, принтер - 449 966,51 руб.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по торговым процедурам за сентябрь:
1) ИБП для банкоматов - 2 039 370,00 руб.
 с  ед. поставщиком за сентябрь:
1). РЦИТ - 1 258 560,00 руб.
2). Противопожарные двери - 614 627,60 руб.
3) Пилигрим (дизайн книги) - 592 990,00 руб.
4) ИП Манн - 1 060 000,00 руб.
5). СКБ Контур - 1 152 000,00 руб.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<sst xmlns="http://schemas.openxmlformats.org/spreadsheetml/2006/main" count="161" uniqueCount="130">
  <si>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</si>
  <si>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</si>
  <si>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</si>
  <si>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</si>
  <si>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</si>
  <si>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</si>
  <si>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</si>
  <si>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</si>
  <si>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</si>
  <si>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</si>
  <si>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</si>
  <si>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</si>
  <si>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</si>
  <si>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</si>
  <si>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</si>
  <si>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</si>
  <si>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</si>
  <si>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</si>
  <si>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</si>
  <si>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</si>
  <si>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</si>
  <si>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</si>
  <si>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</si>
  <si>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</si>
  <si>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</si>
  <si>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</si>
  <si>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</si>
  <si>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</si>
  <si>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</si>
  <si>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</si>
  <si>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</si>
  <si>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</si>
  <si>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</si>
  <si>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</si>
  <si>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</si>
  <si>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</si>
  <si>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</si>
  <si>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</si>
  <si>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</si>
  <si>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</si>
  <si>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</si>
  <si>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</si>
  <si>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</si>
  <si>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</si>
  <si>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</si>
  <si>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</si>
  <si>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</si>
  <si>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</si>
  <si>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</si>
  <si>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</si>
  <si>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</si>
  <si>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</si>
  <si>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</si>
  <si>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</si>
  <si>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</si>
  <si>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</si>
  <si>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</si>
  <si>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</si>
  <si>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</si>
  <si>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</si>
  <si>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</si>
  <si>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</si>
  <si>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</si>
  <si>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</si>
  <si>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</si>
  <si>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</si>
  <si>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</si>
  <si>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</si>
  <si>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</si>
  <si>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</si>
  <si>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</si>
  <si>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</si>
  <si>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</si>
  <si>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</si>
  <si>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</si>
  <si>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</si>
  <si>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</si>
  <si>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</si>
  <si>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</si>
  <si>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</si>
  <si>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</si>
  <si>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</si>
  <si>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</si>
  <si>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</si>
  <si>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</si>
  <si>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</si>
  <si>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</si>
  <si>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</si>
  <si>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</si>
  <si>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</si>
  <si>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</si>
  <si>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</si>
  <si>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</si>
  <si>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</si>
  <si>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</si>
  <si>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</si>
  <si>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</si>
  <si>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</si>
  <si>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</si>
  <si>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</si>
  <si>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</si>
  <si>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</si>
  <si>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</si>
  <si>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</si>
  <si>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</si>
  <si>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</si>
  <si>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</si>
  <si>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</si>
  <si>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</si>
  <si>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</si>
  <si>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</si>
  <si>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</si>
  <si>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 xml:space="preserve"> 51435138944230000910000.</t>
  </si>
  <si>
    <t>26.30.11</t>
  </si>
  <si>
    <t>Аппаратура коммуникационная передающая с приемными устройствами</t>
  </si>
  <si>
    <t xml:space="preserve"> 51435138944230000640000.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</si>
  <si>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</si>
  <si>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</si>
  <si>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</si>
  <si>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</si>
  <si>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 xml:space="preserve"> 51435138944230000670000.</t>
  </si>
  <si>
    <t>оценочные</t>
  </si>
  <si>
    <t>51435138944230000990000</t>
  </si>
  <si>
    <t>51435138944230000590000</t>
  </si>
  <si>
    <r>
      <t>о договорах, заключенных в сентябре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</si>
  <si>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сколково, консультационные</t>
  </si>
  <si>
    <t>ИБП для банкоматов</t>
  </si>
  <si>
    <t>Ай Кью Стор</t>
  </si>
  <si>
    <t>Ай-Теко, принтер</t>
  </si>
  <si>
    <t>51435138944230001000000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</si>
</sst>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5" sqref="J15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83" t="s">
        <v>0</v>
      </c>
      <c r="B1" s="83"/>
      <c r="C1" s="83"/>
      <c r="D1" s="83"/>
      <c r="E1" s="83"/>
      <c r="F1" s="83"/>
      <c r="G1" s="1"/>
      <c r="H1" s="1"/>
      <c r="I1" s="1"/>
    </row>
    <row r="2" spans="1:9" ht="33" customHeight="1" x14ac:dyDescent="0.25">
      <c r="A2" s="80" t="s">
        <v>124</v>
      </c>
      <c r="B2" s="80"/>
      <c r="C2" s="80"/>
      <c r="D2" s="80"/>
      <c r="E2" s="80"/>
      <c r="F2" s="80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83" t="s">
        <v>1</v>
      </c>
      <c r="B4" s="83"/>
      <c r="C4" s="83"/>
      <c r="D4" s="83"/>
      <c r="E4" s="83"/>
      <c r="F4" s="83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0" t="s">
        <v>3</v>
      </c>
      <c r="B7" s="80"/>
      <c r="C7" s="81" t="s">
        <v>29</v>
      </c>
      <c r="D7" s="81"/>
      <c r="E7" s="16" t="s">
        <v>4</v>
      </c>
      <c r="F7" s="3">
        <v>1435138944</v>
      </c>
      <c r="G7" s="2"/>
      <c r="H7" s="2"/>
      <c r="I7" s="2"/>
    </row>
    <row r="8" spans="1:9" x14ac:dyDescent="0.25">
      <c r="A8" s="80"/>
      <c r="B8" s="80"/>
      <c r="C8" s="81"/>
      <c r="D8" s="81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0" t="s">
        <v>6</v>
      </c>
      <c r="B9" s="80"/>
      <c r="C9" s="81" t="s">
        <v>30</v>
      </c>
      <c r="D9" s="81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0" t="s">
        <v>8</v>
      </c>
      <c r="B10" s="80"/>
      <c r="C10" s="81" t="s">
        <v>31</v>
      </c>
      <c r="D10" s="81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0" t="s">
        <v>10</v>
      </c>
      <c r="B11" s="80"/>
      <c r="C11" s="82" t="s">
        <v>32</v>
      </c>
      <c r="D11" s="82"/>
      <c r="E11" s="81" t="s">
        <v>11</v>
      </c>
      <c r="F11" s="81">
        <v>98701000001</v>
      </c>
      <c r="G11" s="2"/>
      <c r="H11" s="2"/>
      <c r="I11" s="2"/>
    </row>
    <row r="12" spans="1:9" ht="15.75" customHeight="1" x14ac:dyDescent="0.25">
      <c r="A12" s="80"/>
      <c r="B12" s="80"/>
      <c r="C12" s="82"/>
      <c r="D12" s="82"/>
      <c r="E12" s="81"/>
      <c r="F12" s="81"/>
      <c r="G12" s="2"/>
      <c r="H12" s="2"/>
      <c r="I12" s="2"/>
    </row>
    <row r="13" spans="1:9" ht="15.75" customHeight="1" x14ac:dyDescent="0.25">
      <c r="A13" s="80"/>
      <c r="B13" s="80"/>
      <c r="C13" s="82"/>
      <c r="D13" s="82"/>
      <c r="E13" s="81"/>
      <c r="F13" s="81"/>
      <c r="G13" s="2"/>
      <c r="H13" s="2"/>
      <c r="I13" s="2"/>
    </row>
    <row r="14" spans="1:9" x14ac:dyDescent="0.25">
      <c r="A14" s="80" t="s">
        <v>12</v>
      </c>
      <c r="B14" s="80"/>
      <c r="C14" s="81" t="s">
        <v>13</v>
      </c>
      <c r="D14" s="81"/>
      <c r="E14" s="16"/>
      <c r="F14" s="81"/>
      <c r="G14" s="2"/>
      <c r="H14" s="2"/>
      <c r="I14" s="2"/>
    </row>
    <row r="15" spans="1:9" ht="47.25" customHeight="1" x14ac:dyDescent="0.25">
      <c r="A15" s="80"/>
      <c r="B15" s="80"/>
      <c r="C15" s="81" t="s">
        <v>14</v>
      </c>
      <c r="D15" s="81"/>
      <c r="E15" s="16"/>
      <c r="F15" s="81"/>
      <c r="G15" s="2"/>
      <c r="H15" s="2"/>
      <c r="I15" s="2"/>
    </row>
    <row r="16" spans="1:9" x14ac:dyDescent="0.25">
      <c r="A16" s="80" t="s">
        <v>15</v>
      </c>
      <c r="B16" s="80"/>
      <c r="C16" s="81" t="s">
        <v>16</v>
      </c>
      <c r="D16" s="81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zoomScale="90" zoomScaleNormal="9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N30" sqref="N30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58" customWidth="1"/>
    <col min="7" max="16384" width="9.140625" style="22"/>
  </cols>
  <sheetData>
    <row r="1" spans="1:6" ht="51" customHeight="1" x14ac:dyDescent="0.25">
      <c r="A1" s="80" t="s">
        <v>48</v>
      </c>
      <c r="B1" s="80"/>
      <c r="C1" s="80"/>
      <c r="D1" s="80"/>
      <c r="E1" s="80"/>
      <c r="F1" s="80"/>
    </row>
    <row r="3" spans="1:6" ht="81" customHeight="1" x14ac:dyDescent="0.25">
      <c r="A3" s="67" t="s">
        <v>44</v>
      </c>
      <c r="B3" s="67" t="s">
        <v>45</v>
      </c>
      <c r="C3" s="67" t="s">
        <v>46</v>
      </c>
      <c r="D3" s="67" t="s">
        <v>49</v>
      </c>
      <c r="E3" s="10" t="s">
        <v>47</v>
      </c>
      <c r="F3" s="73" t="s">
        <v>50</v>
      </c>
    </row>
    <row r="4" spans="1:6" x14ac:dyDescent="0.25">
      <c r="A4" s="73">
        <v>1</v>
      </c>
      <c r="B4" s="51" t="s">
        <v>125</v>
      </c>
      <c r="C4" s="51"/>
      <c r="D4" s="74"/>
      <c r="E4" s="65">
        <v>45191</v>
      </c>
      <c r="F4" s="62">
        <v>3619500</v>
      </c>
    </row>
    <row r="5" spans="1:6" x14ac:dyDescent="0.25">
      <c r="A5" s="51">
        <v>2</v>
      </c>
      <c r="B5" s="51" t="s">
        <v>121</v>
      </c>
      <c r="C5" s="51"/>
      <c r="D5" s="74"/>
      <c r="E5" s="65">
        <v>45184</v>
      </c>
      <c r="F5" s="62">
        <v>1320000</v>
      </c>
    </row>
    <row r="6" spans="1:6" x14ac:dyDescent="0.25">
      <c r="A6" s="51">
        <v>3</v>
      </c>
      <c r="B6" s="51" t="s">
        <v>126</v>
      </c>
      <c r="C6" s="51"/>
      <c r="D6" s="74"/>
      <c r="E6" s="65">
        <v>45195</v>
      </c>
      <c r="F6" s="62">
        <v>2039370</v>
      </c>
    </row>
    <row r="7" spans="1:6" x14ac:dyDescent="0.25">
      <c r="A7" s="51">
        <v>4</v>
      </c>
      <c r="B7" s="51" t="s">
        <v>127</v>
      </c>
      <c r="C7" s="51"/>
      <c r="D7" s="74"/>
      <c r="E7" s="65">
        <v>45175</v>
      </c>
      <c r="F7" s="62">
        <v>520009</v>
      </c>
    </row>
    <row r="8" spans="1:6" x14ac:dyDescent="0.25">
      <c r="A8" s="51">
        <v>5</v>
      </c>
      <c r="B8" s="51" t="s">
        <v>128</v>
      </c>
      <c r="C8" s="51"/>
      <c r="D8" s="74"/>
      <c r="E8" s="65">
        <v>45174</v>
      </c>
      <c r="F8" s="62">
        <v>449966.51</v>
      </c>
    </row>
    <row r="9" spans="1:6" x14ac:dyDescent="0.25">
      <c r="A9" s="68"/>
      <c r="B9" s="69"/>
      <c r="C9" s="70"/>
      <c r="D9" s="71"/>
      <c r="E9" s="72"/>
      <c r="F9" s="79"/>
    </row>
    <row r="10" spans="1:6" ht="16.5" customHeight="1" x14ac:dyDescent="0.25">
      <c r="A10" s="17"/>
      <c r="B10" s="63"/>
      <c r="C10" s="64"/>
      <c r="D10" s="54"/>
      <c r="E10" s="53"/>
      <c r="F10" s="66"/>
    </row>
    <row r="11" spans="1:6" x14ac:dyDescent="0.25">
      <c r="A11" s="17"/>
      <c r="B11" s="63"/>
      <c r="C11" s="64"/>
      <c r="D11" s="54"/>
      <c r="E11" s="53"/>
      <c r="F11" s="66"/>
    </row>
    <row r="12" spans="1:6" x14ac:dyDescent="0.25">
      <c r="A12" s="17"/>
      <c r="B12" s="63"/>
      <c r="C12" s="64"/>
      <c r="D12" s="54"/>
      <c r="E12" s="53"/>
      <c r="F12" s="66"/>
    </row>
    <row r="13" spans="1:6" x14ac:dyDescent="0.25">
      <c r="A13" s="17"/>
      <c r="B13" s="63"/>
      <c r="C13" s="64"/>
      <c r="D13" s="54"/>
      <c r="E13" s="53"/>
      <c r="F13" s="66"/>
    </row>
    <row r="14" spans="1:6" x14ac:dyDescent="0.25">
      <c r="A14" s="17"/>
      <c r="B14" s="63"/>
      <c r="C14" s="64"/>
      <c r="D14" s="54"/>
      <c r="E14" s="53"/>
      <c r="F14" s="66"/>
    </row>
    <row r="15" spans="1:6" x14ac:dyDescent="0.25">
      <c r="A15" s="17"/>
      <c r="B15" s="63"/>
      <c r="C15" s="64"/>
      <c r="D15" s="54"/>
      <c r="E15" s="53"/>
      <c r="F15" s="66"/>
    </row>
    <row r="16" spans="1:6" x14ac:dyDescent="0.25">
      <c r="A16" s="17"/>
      <c r="B16" s="63"/>
      <c r="C16" s="64"/>
      <c r="D16" s="54"/>
      <c r="E16" s="53"/>
      <c r="F16" s="66"/>
    </row>
    <row r="17" spans="1:6" x14ac:dyDescent="0.25">
      <c r="A17" s="17"/>
      <c r="B17" s="63"/>
      <c r="C17" s="64"/>
      <c r="D17" s="54"/>
      <c r="E17" s="53"/>
      <c r="F17" s="66"/>
    </row>
    <row r="18" spans="1:6" x14ac:dyDescent="0.25">
      <c r="A18" s="17"/>
      <c r="B18" s="51"/>
      <c r="C18" s="43"/>
      <c r="D18" s="54"/>
      <c r="E18" s="55"/>
      <c r="F18" s="56"/>
    </row>
    <row r="19" spans="1:6" x14ac:dyDescent="0.25">
      <c r="A19" s="17"/>
      <c r="B19" s="51"/>
      <c r="C19" s="43"/>
      <c r="D19" s="54"/>
      <c r="E19" s="55"/>
      <c r="F19" s="62"/>
    </row>
    <row r="20" spans="1:6" x14ac:dyDescent="0.25">
      <c r="A20" s="17"/>
      <c r="B20" s="51"/>
      <c r="C20" s="43"/>
      <c r="D20" s="54"/>
      <c r="E20" s="55"/>
      <c r="F20" s="62"/>
    </row>
    <row r="21" spans="1:6" x14ac:dyDescent="0.25">
      <c r="A21" s="17"/>
      <c r="B21" s="52"/>
      <c r="C21" s="43"/>
      <c r="D21" s="54"/>
      <c r="E21" s="44"/>
      <c r="F21" s="62"/>
    </row>
    <row r="22" spans="1:6" x14ac:dyDescent="0.25">
      <c r="A22" s="17"/>
      <c r="B22" s="52"/>
      <c r="C22" s="43"/>
      <c r="D22" s="54"/>
      <c r="E22" s="44"/>
      <c r="F22" s="62"/>
    </row>
    <row r="23" spans="1:6" x14ac:dyDescent="0.25">
      <c r="A23" s="17"/>
      <c r="B23" s="51"/>
      <c r="C23" s="43"/>
      <c r="D23" s="54"/>
      <c r="E23" s="44"/>
      <c r="F23" s="62"/>
    </row>
    <row r="24" spans="1:6" x14ac:dyDescent="0.25">
      <c r="F24" s="57">
        <f>SUM(F4:F23)</f>
        <v>7948845.5099999998</v>
      </c>
    </row>
    <row r="25" spans="1:6" ht="39.75" customHeight="1" x14ac:dyDescent="0.25">
      <c r="A25" s="80" t="s">
        <v>51</v>
      </c>
      <c r="B25" s="80"/>
      <c r="C25" s="80"/>
      <c r="D25" s="80"/>
    </row>
    <row r="27" spans="1:6" ht="60" x14ac:dyDescent="0.25">
      <c r="A27" s="21" t="s">
        <v>20</v>
      </c>
      <c r="B27" s="21" t="s">
        <v>39</v>
      </c>
      <c r="C27" s="21" t="s">
        <v>18</v>
      </c>
      <c r="D27" s="21" t="s">
        <v>42</v>
      </c>
    </row>
    <row r="28" spans="1:6" x14ac:dyDescent="0.25">
      <c r="A28" s="21">
        <v>1</v>
      </c>
      <c r="B28" s="21">
        <v>2</v>
      </c>
      <c r="C28" s="21">
        <v>3</v>
      </c>
      <c r="D28" s="21">
        <v>4</v>
      </c>
    </row>
    <row r="29" spans="1:6" ht="62.25" customHeight="1" x14ac:dyDescent="0.25">
      <c r="A29" s="21">
        <v>1</v>
      </c>
      <c r="B29" s="4" t="s">
        <v>104</v>
      </c>
      <c r="C29" s="11">
        <v>5</v>
      </c>
      <c r="D29" s="5">
        <v>7948845.5099999998</v>
      </c>
    </row>
    <row r="30" spans="1:6" ht="76.5" customHeight="1" x14ac:dyDescent="0.25">
      <c r="A30" s="21">
        <v>2</v>
      </c>
      <c r="B30" s="4" t="s">
        <v>40</v>
      </c>
      <c r="C30" s="11">
        <v>0</v>
      </c>
      <c r="D30" s="5">
        <v>0</v>
      </c>
    </row>
    <row r="31" spans="1:6" ht="66" customHeight="1" x14ac:dyDescent="0.25">
      <c r="A31" s="21">
        <v>3</v>
      </c>
      <c r="B31" s="4" t="s">
        <v>41</v>
      </c>
      <c r="C31" s="37">
        <f>40+351-6</f>
        <v>385</v>
      </c>
      <c r="D31" s="32">
        <f>54155755.64+6867917.16-2039370-1258560-614627.6-592990-1060000-1152000</f>
        <v>54306125.199999996</v>
      </c>
      <c r="E31" s="41"/>
    </row>
    <row r="32" spans="1:6" ht="138.75" hidden="1" customHeight="1" x14ac:dyDescent="0.25">
      <c r="A32" s="47">
        <v>4</v>
      </c>
      <c r="B32" s="48" t="s">
        <v>90</v>
      </c>
      <c r="C32" s="37">
        <v>0</v>
      </c>
      <c r="D32" s="32">
        <v>0</v>
      </c>
      <c r="E32" s="41"/>
    </row>
    <row r="33" spans="1:5" ht="124.5" hidden="1" customHeight="1" x14ac:dyDescent="0.25">
      <c r="A33" s="47">
        <v>5</v>
      </c>
      <c r="B33" s="48" t="s">
        <v>91</v>
      </c>
      <c r="C33" s="37">
        <v>0</v>
      </c>
      <c r="D33" s="32">
        <v>0</v>
      </c>
      <c r="E33" s="41"/>
    </row>
    <row r="34" spans="1:5" ht="153" hidden="1" customHeight="1" x14ac:dyDescent="0.25">
      <c r="A34" s="47">
        <v>6</v>
      </c>
      <c r="B34" s="48" t="s">
        <v>92</v>
      </c>
      <c r="C34" s="37">
        <v>0</v>
      </c>
      <c r="D34" s="32">
        <v>0</v>
      </c>
      <c r="E34" s="41"/>
    </row>
    <row r="35" spans="1:5" x14ac:dyDescent="0.25">
      <c r="A35" s="84" t="s">
        <v>19</v>
      </c>
      <c r="B35" s="85"/>
      <c r="C35" s="11">
        <f>SUM(C29:C31)</f>
        <v>390</v>
      </c>
      <c r="D35" s="5">
        <f>SUM(D29:D31)</f>
        <v>62254970.709999993</v>
      </c>
    </row>
    <row r="36" spans="1:5" x14ac:dyDescent="0.25">
      <c r="D36" s="23"/>
    </row>
  </sheetData>
  <mergeCells count="3">
    <mergeCell ref="A25:D25"/>
    <mergeCell ref="A35:B35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80" zoomScaleNormal="70" zoomScaleSheetLayoutView="80" workbookViewId="0">
      <pane ySplit="4" topLeftCell="A23" activePane="bottomLeft" state="frozen"/>
      <selection activeCell="B1" sqref="B1"/>
      <selection pane="bottomLeft" activeCell="H1" sqref="H1:H104857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customWidth="1"/>
    <col min="7" max="7" width="22.85546875" customWidth="1"/>
  </cols>
  <sheetData>
    <row r="1" spans="1:7" ht="49.5" customHeight="1" x14ac:dyDescent="0.25">
      <c r="A1" s="86" t="s">
        <v>43</v>
      </c>
      <c r="B1" s="86"/>
      <c r="C1" s="86"/>
      <c r="D1" s="86"/>
      <c r="E1" s="86"/>
      <c r="F1" s="86"/>
      <c r="G1" s="86"/>
    </row>
    <row r="3" spans="1:7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7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7" ht="75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9">
        <f>10780+17750</f>
        <v>28530</v>
      </c>
      <c r="G5" s="19">
        <f>10780+17750</f>
        <v>28530</v>
      </c>
    </row>
    <row r="6" spans="1:7" ht="30" x14ac:dyDescent="0.25">
      <c r="A6" s="46">
        <f t="shared" ref="A6:A37" si="0">A5+1</f>
        <v>2</v>
      </c>
      <c r="B6" s="15" t="s">
        <v>93</v>
      </c>
      <c r="C6" s="10" t="s">
        <v>94</v>
      </c>
      <c r="D6" s="13">
        <v>90</v>
      </c>
      <c r="E6" s="10">
        <v>5143513884423000</v>
      </c>
      <c r="F6" s="78"/>
      <c r="G6" s="78"/>
    </row>
    <row r="7" spans="1:7" ht="45" x14ac:dyDescent="0.25">
      <c r="A7" s="49">
        <f t="shared" si="0"/>
        <v>3</v>
      </c>
      <c r="B7" s="10" t="s">
        <v>71</v>
      </c>
      <c r="C7" s="10" t="s">
        <v>72</v>
      </c>
      <c r="D7" s="13">
        <v>90</v>
      </c>
      <c r="E7" s="10">
        <v>5143513884423000</v>
      </c>
      <c r="F7" s="78"/>
      <c r="G7" s="78"/>
    </row>
    <row r="8" spans="1:7" ht="150" x14ac:dyDescent="0.25">
      <c r="A8" s="49">
        <f t="shared" si="0"/>
        <v>4</v>
      </c>
      <c r="B8" s="10" t="s">
        <v>61</v>
      </c>
      <c r="C8" s="10" t="s">
        <v>62</v>
      </c>
      <c r="D8" s="10">
        <v>70</v>
      </c>
      <c r="E8" s="10" t="s">
        <v>52</v>
      </c>
      <c r="F8" s="5"/>
      <c r="G8" s="32"/>
    </row>
    <row r="9" spans="1:7" ht="75" x14ac:dyDescent="0.25">
      <c r="A9" s="49">
        <f t="shared" si="0"/>
        <v>5</v>
      </c>
      <c r="B9" s="10" t="s">
        <v>73</v>
      </c>
      <c r="C9" s="10" t="s">
        <v>74</v>
      </c>
      <c r="D9" s="10">
        <v>20</v>
      </c>
      <c r="E9" s="10" t="s">
        <v>112</v>
      </c>
      <c r="F9" s="5"/>
      <c r="G9" s="5"/>
    </row>
    <row r="10" spans="1:7" ht="120" x14ac:dyDescent="0.25">
      <c r="A10" s="49">
        <f t="shared" si="0"/>
        <v>6</v>
      </c>
      <c r="B10" s="10" t="s">
        <v>75</v>
      </c>
      <c r="C10" s="10" t="s">
        <v>76</v>
      </c>
      <c r="D10" s="10">
        <v>70</v>
      </c>
      <c r="E10" s="10" t="s">
        <v>52</v>
      </c>
      <c r="F10" s="35">
        <v>33799</v>
      </c>
      <c r="G10" s="35"/>
    </row>
    <row r="11" spans="1:7" ht="75" x14ac:dyDescent="0.25">
      <c r="A11" s="49">
        <f t="shared" si="0"/>
        <v>7</v>
      </c>
      <c r="B11" s="34" t="s">
        <v>77</v>
      </c>
      <c r="C11" s="34" t="s">
        <v>87</v>
      </c>
      <c r="D11" s="10">
        <v>70</v>
      </c>
      <c r="E11" s="36" t="s">
        <v>129</v>
      </c>
      <c r="F11" s="5">
        <v>3245860.1</v>
      </c>
      <c r="G11" s="5"/>
    </row>
    <row r="12" spans="1:7" ht="135" x14ac:dyDescent="0.25">
      <c r="A12" s="49">
        <f t="shared" si="0"/>
        <v>8</v>
      </c>
      <c r="B12" s="45" t="s">
        <v>88</v>
      </c>
      <c r="C12" s="45" t="s">
        <v>89</v>
      </c>
      <c r="D12" s="10">
        <v>70</v>
      </c>
      <c r="E12" s="36" t="s">
        <v>122</v>
      </c>
      <c r="F12" s="5"/>
      <c r="G12" s="5"/>
    </row>
    <row r="13" spans="1:7" ht="96" customHeight="1" x14ac:dyDescent="0.25">
      <c r="A13" s="49">
        <f t="shared" si="0"/>
        <v>9</v>
      </c>
      <c r="B13" s="31" t="s">
        <v>69</v>
      </c>
      <c r="C13" s="27" t="s">
        <v>70</v>
      </c>
      <c r="D13" s="31">
        <v>3</v>
      </c>
      <c r="E13" s="31" t="s">
        <v>52</v>
      </c>
      <c r="F13" s="59">
        <v>7495</v>
      </c>
      <c r="G13" s="60"/>
    </row>
    <row r="14" spans="1:7" ht="78.75" x14ac:dyDescent="0.25">
      <c r="A14" s="49">
        <f t="shared" si="0"/>
        <v>10</v>
      </c>
      <c r="B14" s="10" t="s">
        <v>57</v>
      </c>
      <c r="C14" s="18" t="s">
        <v>58</v>
      </c>
      <c r="D14" s="10">
        <v>3</v>
      </c>
      <c r="E14" s="10" t="s">
        <v>52</v>
      </c>
      <c r="F14" s="5">
        <v>11499</v>
      </c>
      <c r="G14" s="32"/>
    </row>
    <row r="15" spans="1:7" ht="75" x14ac:dyDescent="0.25">
      <c r="A15" s="49">
        <f t="shared" si="0"/>
        <v>11</v>
      </c>
      <c r="B15" s="28" t="s">
        <v>67</v>
      </c>
      <c r="C15" s="18" t="s">
        <v>68</v>
      </c>
      <c r="D15" s="28">
        <v>50</v>
      </c>
      <c r="E15" s="10" t="s">
        <v>52</v>
      </c>
      <c r="F15" s="29"/>
      <c r="G15" s="61"/>
    </row>
    <row r="16" spans="1:7" ht="72" customHeight="1" x14ac:dyDescent="0.25">
      <c r="A16" s="76">
        <f t="shared" si="0"/>
        <v>12</v>
      </c>
      <c r="B16" s="28" t="s">
        <v>113</v>
      </c>
      <c r="C16" s="18" t="s">
        <v>114</v>
      </c>
      <c r="D16" s="28">
        <v>55</v>
      </c>
      <c r="E16" s="77" t="s">
        <v>115</v>
      </c>
      <c r="F16" s="29"/>
      <c r="G16" s="61"/>
    </row>
    <row r="17" spans="1:7" ht="75" x14ac:dyDescent="0.25">
      <c r="A17" s="76">
        <f t="shared" si="0"/>
        <v>13</v>
      </c>
      <c r="B17" s="28" t="s">
        <v>83</v>
      </c>
      <c r="C17" s="18" t="s">
        <v>84</v>
      </c>
      <c r="D17" s="28">
        <v>49</v>
      </c>
      <c r="E17" s="10" t="s">
        <v>52</v>
      </c>
      <c r="F17" s="29"/>
      <c r="G17" s="30"/>
    </row>
    <row r="18" spans="1:7" ht="63" customHeight="1" x14ac:dyDescent="0.25">
      <c r="A18" s="76">
        <f t="shared" si="0"/>
        <v>14</v>
      </c>
      <c r="B18" s="28" t="s">
        <v>116</v>
      </c>
      <c r="C18" s="18" t="s">
        <v>117</v>
      </c>
      <c r="D18" s="28">
        <v>49</v>
      </c>
      <c r="E18" s="77" t="s">
        <v>115</v>
      </c>
      <c r="F18" s="61"/>
      <c r="G18" s="30"/>
    </row>
    <row r="19" spans="1:7" ht="135" x14ac:dyDescent="0.25">
      <c r="A19" s="76">
        <f t="shared" si="0"/>
        <v>15</v>
      </c>
      <c r="B19" s="10" t="s">
        <v>107</v>
      </c>
      <c r="C19" s="10" t="s">
        <v>108</v>
      </c>
      <c r="D19" s="13">
        <v>50</v>
      </c>
      <c r="E19" s="10" t="s">
        <v>52</v>
      </c>
      <c r="F19" s="5"/>
      <c r="G19" s="5"/>
    </row>
    <row r="20" spans="1:7" ht="53.25" customHeight="1" x14ac:dyDescent="0.25">
      <c r="A20" s="76">
        <f t="shared" si="0"/>
        <v>16</v>
      </c>
      <c r="B20" s="10" t="s">
        <v>118</v>
      </c>
      <c r="C20" s="10" t="s">
        <v>119</v>
      </c>
      <c r="D20" s="13">
        <v>1</v>
      </c>
      <c r="E20" s="10" t="s">
        <v>120</v>
      </c>
      <c r="F20" s="5"/>
      <c r="G20" s="5"/>
    </row>
    <row r="21" spans="1:7" ht="75" x14ac:dyDescent="0.25">
      <c r="A21" s="76">
        <f t="shared" si="0"/>
        <v>17</v>
      </c>
      <c r="B21" s="25" t="s">
        <v>63</v>
      </c>
      <c r="C21" s="25" t="s">
        <v>64</v>
      </c>
      <c r="D21" s="25">
        <v>90</v>
      </c>
      <c r="E21" s="10" t="s">
        <v>52</v>
      </c>
      <c r="F21" s="5"/>
      <c r="G21" s="5"/>
    </row>
    <row r="22" spans="1:7" ht="75" x14ac:dyDescent="0.25">
      <c r="A22" s="49">
        <f t="shared" si="0"/>
        <v>18</v>
      </c>
      <c r="B22" s="10" t="s">
        <v>59</v>
      </c>
      <c r="C22" s="10" t="s">
        <v>60</v>
      </c>
      <c r="D22" s="10">
        <v>90</v>
      </c>
      <c r="E22" s="10" t="s">
        <v>52</v>
      </c>
      <c r="F22" s="20"/>
      <c r="G22" s="32"/>
    </row>
    <row r="23" spans="1:7" ht="75" x14ac:dyDescent="0.25">
      <c r="A23" s="76">
        <f t="shared" si="0"/>
        <v>19</v>
      </c>
      <c r="B23" s="10" t="s">
        <v>109</v>
      </c>
      <c r="C23" s="10" t="s">
        <v>110</v>
      </c>
      <c r="D23" s="10">
        <v>70</v>
      </c>
      <c r="E23" s="10" t="s">
        <v>52</v>
      </c>
      <c r="F23" s="20"/>
      <c r="G23" s="50"/>
    </row>
    <row r="24" spans="1:7" ht="75" x14ac:dyDescent="0.25">
      <c r="A24" s="76">
        <f t="shared" si="0"/>
        <v>20</v>
      </c>
      <c r="B24" s="31" t="s">
        <v>85</v>
      </c>
      <c r="C24" s="42" t="s">
        <v>86</v>
      </c>
      <c r="D24" s="31">
        <v>70</v>
      </c>
      <c r="E24" s="31" t="s">
        <v>52</v>
      </c>
      <c r="F24" s="20"/>
      <c r="G24" s="50"/>
    </row>
    <row r="25" spans="1:7" ht="75" x14ac:dyDescent="0.25">
      <c r="A25" s="49">
        <f t="shared" si="0"/>
        <v>21</v>
      </c>
      <c r="B25" s="10" t="s">
        <v>100</v>
      </c>
      <c r="C25" s="49" t="s">
        <v>101</v>
      </c>
      <c r="D25" s="10">
        <v>70</v>
      </c>
      <c r="E25" s="10" t="s">
        <v>52</v>
      </c>
      <c r="F25" s="20"/>
      <c r="G25" s="32"/>
    </row>
    <row r="26" spans="1:7" ht="75" x14ac:dyDescent="0.25">
      <c r="A26" s="49">
        <f t="shared" si="0"/>
        <v>22</v>
      </c>
      <c r="B26" s="10" t="s">
        <v>33</v>
      </c>
      <c r="C26" s="10" t="s">
        <v>34</v>
      </c>
      <c r="D26" s="13">
        <v>80</v>
      </c>
      <c r="E26" s="10" t="s">
        <v>52</v>
      </c>
      <c r="F26" s="14">
        <v>98400</v>
      </c>
      <c r="G26" s="14"/>
    </row>
    <row r="27" spans="1:7" ht="75" x14ac:dyDescent="0.25">
      <c r="A27" s="49">
        <f t="shared" si="0"/>
        <v>23</v>
      </c>
      <c r="B27" s="12" t="s">
        <v>54</v>
      </c>
      <c r="C27" s="10" t="s">
        <v>53</v>
      </c>
      <c r="D27" s="13">
        <v>90</v>
      </c>
      <c r="E27" s="10" t="s">
        <v>52</v>
      </c>
      <c r="F27" s="14">
        <f>4770</f>
        <v>4770</v>
      </c>
      <c r="G27" s="14">
        <f>4770</f>
        <v>4770</v>
      </c>
    </row>
    <row r="28" spans="1:7" ht="75" x14ac:dyDescent="0.25">
      <c r="A28" s="49">
        <f t="shared" si="0"/>
        <v>24</v>
      </c>
      <c r="B28" s="12" t="s">
        <v>96</v>
      </c>
      <c r="C28" s="10" t="s">
        <v>97</v>
      </c>
      <c r="D28" s="13">
        <v>80</v>
      </c>
      <c r="E28" s="10" t="s">
        <v>52</v>
      </c>
      <c r="F28" s="14"/>
      <c r="G28" s="33"/>
    </row>
    <row r="29" spans="1:7" ht="75" x14ac:dyDescent="0.25">
      <c r="A29" s="49">
        <f t="shared" si="0"/>
        <v>25</v>
      </c>
      <c r="B29" s="15" t="s">
        <v>55</v>
      </c>
      <c r="C29" s="10" t="s">
        <v>56</v>
      </c>
      <c r="D29" s="13">
        <v>37</v>
      </c>
      <c r="E29" s="10" t="s">
        <v>95</v>
      </c>
      <c r="F29" s="14">
        <f>7150</f>
        <v>7150</v>
      </c>
      <c r="G29" s="14"/>
    </row>
    <row r="30" spans="1:7" ht="75" x14ac:dyDescent="0.25">
      <c r="A30" s="49">
        <f t="shared" si="0"/>
        <v>26</v>
      </c>
      <c r="B30" s="15" t="s">
        <v>79</v>
      </c>
      <c r="C30" s="38" t="s">
        <v>80</v>
      </c>
      <c r="D30" s="13">
        <v>80</v>
      </c>
      <c r="E30" s="10" t="s">
        <v>95</v>
      </c>
      <c r="F30" s="14"/>
      <c r="G30" s="14"/>
    </row>
    <row r="31" spans="1:7" x14ac:dyDescent="0.25">
      <c r="A31" s="49">
        <f t="shared" si="0"/>
        <v>27</v>
      </c>
      <c r="B31" s="36" t="s">
        <v>111</v>
      </c>
      <c r="C31" s="36" t="s">
        <v>78</v>
      </c>
      <c r="D31" s="10">
        <v>60</v>
      </c>
      <c r="E31" s="12" t="s">
        <v>123</v>
      </c>
      <c r="F31" s="14"/>
      <c r="G31" s="14"/>
    </row>
    <row r="32" spans="1:7" ht="75" x14ac:dyDescent="0.25">
      <c r="A32" s="49">
        <f t="shared" si="0"/>
        <v>28</v>
      </c>
      <c r="B32" s="15" t="s">
        <v>35</v>
      </c>
      <c r="C32" s="10" t="s">
        <v>36</v>
      </c>
      <c r="D32" s="13">
        <v>75</v>
      </c>
      <c r="E32" s="10" t="s">
        <v>52</v>
      </c>
      <c r="F32" s="14">
        <f>57100</f>
        <v>57100</v>
      </c>
      <c r="G32" s="14">
        <f>57100</f>
        <v>57100</v>
      </c>
    </row>
    <row r="33" spans="1:7" ht="75" x14ac:dyDescent="0.25">
      <c r="A33" s="49">
        <f t="shared" si="0"/>
        <v>29</v>
      </c>
      <c r="B33" s="10" t="s">
        <v>65</v>
      </c>
      <c r="C33" s="10" t="s">
        <v>66</v>
      </c>
      <c r="D33" s="10">
        <v>75</v>
      </c>
      <c r="E33" s="10" t="s">
        <v>52</v>
      </c>
      <c r="F33" s="26">
        <f>401565</f>
        <v>401565</v>
      </c>
      <c r="G33" s="26">
        <f>401565</f>
        <v>401565</v>
      </c>
    </row>
    <row r="34" spans="1:7" ht="75" x14ac:dyDescent="0.25">
      <c r="A34" s="49">
        <f t="shared" si="0"/>
        <v>30</v>
      </c>
      <c r="B34" s="10" t="s">
        <v>81</v>
      </c>
      <c r="C34" s="10" t="s">
        <v>82</v>
      </c>
      <c r="D34" s="10">
        <v>75</v>
      </c>
      <c r="E34" s="10" t="s">
        <v>52</v>
      </c>
      <c r="F34" s="14"/>
      <c r="G34" s="14"/>
    </row>
    <row r="35" spans="1:7" ht="91.5" customHeight="1" x14ac:dyDescent="0.25">
      <c r="A35" s="76">
        <f t="shared" si="0"/>
        <v>31</v>
      </c>
      <c r="B35" s="10" t="s">
        <v>105</v>
      </c>
      <c r="C35" s="10" t="s">
        <v>106</v>
      </c>
      <c r="D35" s="10">
        <v>75</v>
      </c>
      <c r="E35" s="10" t="s">
        <v>52</v>
      </c>
      <c r="F35" s="14"/>
      <c r="G35" s="14"/>
    </row>
    <row r="36" spans="1:7" ht="93" customHeight="1" x14ac:dyDescent="0.25">
      <c r="A36" s="76">
        <f t="shared" si="0"/>
        <v>32</v>
      </c>
      <c r="B36" s="10" t="s">
        <v>102</v>
      </c>
      <c r="C36" s="10" t="s">
        <v>103</v>
      </c>
      <c r="D36" s="10">
        <v>75</v>
      </c>
      <c r="E36" s="10" t="s">
        <v>52</v>
      </c>
      <c r="F36" s="14"/>
      <c r="G36" s="14"/>
    </row>
    <row r="37" spans="1:7" ht="75" x14ac:dyDescent="0.25">
      <c r="A37" s="75">
        <f t="shared" si="0"/>
        <v>33</v>
      </c>
      <c r="B37" s="10" t="s">
        <v>99</v>
      </c>
      <c r="C37" s="10" t="s">
        <v>98</v>
      </c>
      <c r="D37" s="10">
        <v>75</v>
      </c>
      <c r="E37" s="10" t="s">
        <v>52</v>
      </c>
      <c r="F37" s="26">
        <f>279380.2</f>
        <v>279380.2</v>
      </c>
      <c r="G37" s="26">
        <f>279380.2</f>
        <v>279380.2</v>
      </c>
    </row>
    <row r="38" spans="1:7" x14ac:dyDescent="0.25">
      <c r="F38" s="24">
        <f>SUM(F5:F37)</f>
        <v>4175548.3000000003</v>
      </c>
      <c r="G38" s="24">
        <f>SUM(G5:G37)</f>
        <v>771345.2</v>
      </c>
    </row>
    <row r="39" spans="1:7" x14ac:dyDescent="0.25">
      <c r="F39" s="39"/>
      <c r="G39" s="39"/>
    </row>
    <row r="40" spans="1:7" x14ac:dyDescent="0.25">
      <c r="F40" s="40"/>
      <c r="G40" s="4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0" t="s">
        <v>27</v>
      </c>
      <c r="B1" s="80"/>
      <c r="C1" s="80"/>
      <c r="D1" s="80"/>
      <c r="E1" s="80"/>
      <c r="F1" s="80"/>
      <c r="G1" s="80"/>
      <c r="H1" s="80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2023-11-07T02:33:39Z</dcterms:modified>
</cp:coreProperties>
</file>