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2"/>
  </bookViews>
  <sheets>
    <sheet name="Свед-я об орг." sheetId="1" r:id="rId1"/>
    <sheet name="Общ.стоим.и кол." sheetId="2" r:id="rId2"/>
    <sheet name="Товары рп" sheetId="3" r:id="rId3"/>
    <sheet name="Годовой" sheetId="4" r:id="rId4"/>
  </sheets>
  <definedNames>
    <definedName name="_xlnm.Print_Area" localSheetId="2">'Товары рп'!$A$1:$H$31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2" i="3" l="1"/>
  <c r="F32" i="3"/>
  <c r="A31" i="3"/>
  <c r="D29" i="2" l="1"/>
  <c r="C29" i="2"/>
  <c r="A6" i="3" l="1"/>
  <c r="A7" i="3" s="1"/>
  <c r="D33" i="2" l="1"/>
  <c r="C33" i="2"/>
  <c r="F22" i="2" l="1"/>
  <c r="A8" i="3" l="1"/>
  <c r="A9" i="3" s="1"/>
  <c r="A10" i="3" s="1"/>
  <c r="A11" i="3" s="1"/>
  <c r="A13" i="3" s="1"/>
  <c r="A14" i="3" s="1"/>
  <c r="A15" i="3" s="1"/>
  <c r="A16" i="3" l="1"/>
  <c r="A17" i="3" s="1"/>
  <c r="A18" i="3" s="1"/>
  <c r="A19" i="3" s="1"/>
  <c r="A20" i="3" s="1"/>
  <c r="A22" i="3" s="1"/>
  <c r="A23" i="3" s="1"/>
  <c r="A25" i="3" s="1"/>
  <c r="A26" i="3" s="1"/>
  <c r="A27" i="3" s="1"/>
  <c r="A28" i="3" s="1"/>
  <c r="A29" i="3" s="1"/>
  <c r="A30" i="3" s="1"/>
</calcChain>
</file>

<file path=xl/comments1.xml><?xml version="1.0" encoding="utf-8"?>
<comments xmlns="http://schemas.openxmlformats.org/spreadsheetml/2006/main">
  <authors>
    <author>Автор</author>
  </authors>
  <commentList>
    <comment ref="B30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Необходимо указывать: 
1) общую стоимость (рассчитывается как сумма всех цен договора или максимальных значений цен договора, указанных в договоре) и/или общую стоимость договоров (рассчитывается как сумма стоимостных объемов оплаты долгосрочного договора, планируемых к оплате в отчетном месяце, указанных в договоре) с учетом заключенных в предыдущие отчетные периоды договоров, срок исполнения которых превышает один календарный год (в соответствии с пунктом 6(1) Положения, утвержденного Постановлением от 11.12.2014 № 1352); 
 2) общее количество заключенных договоров и/или общее количество заключенных в предыдущие отчетные периоды договоров, срок исполнения которых превышает один календарный год, которые в соответствии с Федеральным законом № 223-ФЗ не подлежат размещению в единой информационной системе. </t>
        </r>
      </text>
    </comment>
    <comment ref="B31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Необходимо указывать: 
1) общую стоимость (рассчитывается как сумма всех цен договора или максимальных значений цен договора, указанных в договоре) и/или общую стоимость договоров (рассчитывается как сумма стоимостных объемов оплаты долгосрочного договора, планируемых к оплате в отчетном месяце, указанных в договоре) с учетом заключенных в предыдущие отчетные периоды договоров, срок исполнения которых превышает один календарный год (в соответствии с пунктом 6(1) Положения, утвержденного Постановлением от 11.12.2014 № 1352); 
 2) общее количество заключенных договоров и/или общее количество заключенных в предыдущие отчетные периоды договоров, срок исполнения которых превышает один календарный год, которые в соответствии с Федеральным законом № 223-ФЗ не подлежат размещению в единой информационной системе. </t>
        </r>
      </text>
    </comment>
    <comment ref="B32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Необходимо указывать: 
1) общую стоимость (рассчитывается как сумма всех цен договора или максимальных значений цен договора, указанных в договоре) и/или общую стоимость договоров (рассчитывается как сумма стоимостных объемов оплаты долгосрочного договора, планируемых к оплате в отчетном месяце, указанных в договоре) с учетом заключенных в предыдущие отчетные периоды договоров, срок исполнения которых превышает один календарный год (в соответствии с пунктом 6(1) Положения, утвержденного Постановлением от 11.12.2014 № 1352); 
 2) общее количество заключенных договоров и/или общее количество заключенных в предыдущие отчетные периоды договоров, срок исполнения которых превышает один календарный год, которые в соответствии с Федеральным законом № 223-ФЗ не подлежат размещению в единой информационной системе. </t>
        </r>
      </text>
    </comment>
  </commentList>
</comments>
</file>

<file path=xl/sharedStrings.xml><?xml version="1.0" encoding="utf-8"?>
<sst xmlns="http://schemas.openxmlformats.org/spreadsheetml/2006/main" count="164" uniqueCount="132">
  <si>
    <t>СВЕДЕНИЯ</t>
  </si>
  <si>
    <t>1. Информация о заказчике</t>
  </si>
  <si>
    <t>Коды</t>
  </si>
  <si>
    <t>Полное наименование</t>
  </si>
  <si>
    <t>ИНН</t>
  </si>
  <si>
    <t>КПП</t>
  </si>
  <si>
    <t>Организационно-правовая форма</t>
  </si>
  <si>
    <t>по ОКОПФ</t>
  </si>
  <si>
    <t>Форма собственности</t>
  </si>
  <si>
    <t>по ОКФС</t>
  </si>
  <si>
    <t>Место нахождения, телефон, адрес электронной почты</t>
  </si>
  <si>
    <t>по ОКТМО</t>
  </si>
  <si>
    <t>Вид документа</t>
  </si>
  <si>
    <t>Основной документ</t>
  </si>
  <si>
    <t>(основной документ - код 01; изменения к документу - код 02)</t>
  </si>
  <si>
    <t>Единица измерения</t>
  </si>
  <si>
    <t>рубль</t>
  </si>
  <si>
    <t>по ОКЕИ</t>
  </si>
  <si>
    <t>Общее количество заключенных договоров</t>
  </si>
  <si>
    <t>Всего:</t>
  </si>
  <si>
    <t>№ п/п</t>
  </si>
  <si>
    <t>Код товара по Общероссийскому классификатору продукции по видам экономической деятельности ОК 034-2014 (КПЕС 2008) (ОКПД2)</t>
  </si>
  <si>
    <t>Наименование товара</t>
  </si>
  <si>
    <t>Размер минимальной доли закупок товаров российского происхождения, в том числе товаров, поставляемых при выполнении закупаемых работ, оказании закупаемых услуг (процентов)</t>
  </si>
  <si>
    <t>Информация о договорах на поставку товаров, в том числе товаров, поставленных при выполнении закупаемых работ, оказании закупаемых услуг</t>
  </si>
  <si>
    <t>Стоимостный объем товаров, в том числе товаров, поставленных при выполнении закупаемых работ, оказании закупаемых услуг (рублей)</t>
  </si>
  <si>
    <t>Стоимостный объем товаров российского происхождения, в том числе товаров, поставленных при выполнении закупаемых работ, оказании закупаемых услуг (рублей)</t>
  </si>
  <si>
    <t>4. Сведения о закупках товаров российского происхождения, в том числе товаров, поставленных при выполнении закупаемых работ, оказании закупаемых услуг за 20__ год</t>
  </si>
  <si>
    <t>Размер достигнутой доли закупок товаров российского происхождения (процентов)</t>
  </si>
  <si>
    <t>Акционерный Коммерческий Банк "Алмазэргиэнбанк" Акционерное общество</t>
  </si>
  <si>
    <t>Непубличные акционерные общества</t>
  </si>
  <si>
    <t>Смешанная российская собственность с долей собственности субъектов Российской Федерации</t>
  </si>
  <si>
    <t>677000, Республика Саха (Якутия), г. Якутск, пр. Ленина, 1, тел.:           8 (411) 234-00-42, zakupki@albank.ru</t>
  </si>
  <si>
    <t>27.32</t>
  </si>
  <si>
    <t>Провода и кабели электронные и электрические прочие</t>
  </si>
  <si>
    <t>31.01.11</t>
  </si>
  <si>
    <t>Мебель металлическая для офисов</t>
  </si>
  <si>
    <t>17.12</t>
  </si>
  <si>
    <t>Бумага и картон</t>
  </si>
  <si>
    <t>Предмет договора договоров, заключенных по результатам закупок</t>
  </si>
  <si>
    <t xml:space="preserve">у единственного поставщика (подрядчика, исполнителя), если в соответствии с положением о закупке сведения о таких закупках не размещаются заказчиком в единой информационной системе сфере закупок </t>
  </si>
  <si>
    <t xml:space="preserve">указанных в пунктах 1 - 3 части 15 статьи 4 Федерального закона в случае принятия заказчиком решения о неразмещении сведений о таких закупках в единой информационной системе </t>
  </si>
  <si>
    <t>Цена договора или максимальное значение 
 цены договора(рублей)</t>
  </si>
  <si>
    <t>3. Сведения о закупках товара российского происхождения, в том числе товаров, поставляемых при выполнении закупаемых работ, оказании закупаемых услуг</t>
  </si>
  <si>
    <t>№</t>
  </si>
  <si>
    <t>Предмет договора</t>
  </si>
  <si>
    <t>Код случая заключения договора по результатам</t>
  </si>
  <si>
    <t>Дата заключения договора</t>
  </si>
  <si>
    <r>
      <t xml:space="preserve">2.1. Информация о количестве и об общей стоимости договоров, заключенных по результатам закупок, сведения о которых </t>
    </r>
    <r>
      <rPr>
        <u/>
        <sz val="11"/>
        <color theme="1"/>
        <rFont val="Times New Roman"/>
        <family val="1"/>
        <charset val="204"/>
      </rPr>
      <t>размещены</t>
    </r>
    <r>
      <rPr>
        <sz val="11"/>
        <color theme="1"/>
        <rFont val="Times New Roman"/>
        <family val="1"/>
        <charset val="204"/>
      </rPr>
      <t xml:space="preserve"> в единой информационной системе</t>
    </r>
  </si>
  <si>
    <t>Уникальный номер реестровой записи из реестра договоров, заключеннных заказчиками</t>
  </si>
  <si>
    <t>Цена договора или максимальное значение цены договора (рублей)</t>
  </si>
  <si>
    <r>
      <t xml:space="preserve">2.2. Информация о количестве и об общей стоимости договоров, заключенных по результатам закупок, сведения о которых </t>
    </r>
    <r>
      <rPr>
        <u/>
        <sz val="11"/>
        <color theme="1"/>
        <rFont val="Times New Roman"/>
        <family val="1"/>
        <charset val="204"/>
      </rPr>
      <t>не размещены</t>
    </r>
    <r>
      <rPr>
        <sz val="11"/>
        <color theme="1"/>
        <rFont val="Times New Roman"/>
        <family val="1"/>
        <charset val="204"/>
      </rPr>
      <t xml:space="preserve"> в единой информационной системе</t>
    </r>
  </si>
  <si>
    <t>сведения о которых не подлежат размещению в единой информационной системе в соответствии с частью 15 статьи 4 Федерального закона (оборонзаказ)</t>
  </si>
  <si>
    <t>Договор заключен по результатам закупки, указанной в пунктах 1 - 3 части 15 статьи 4 223-ФЗ в случае принятия заказчиком решения о неразмещении сведений о таких закупках в ЕИС</t>
  </si>
  <si>
    <t>Оборудование электрическое осветительное</t>
  </si>
  <si>
    <t>27.40</t>
  </si>
  <si>
    <t>28.23</t>
  </si>
  <si>
    <t>Машины офисные и оборудование, кроме компьютеров и периферийного оборудования (в т.ч. картриджи)</t>
  </si>
  <si>
    <t>26.30.22</t>
  </si>
  <si>
    <t>Аппараты телефонные для сотовых сетей связи или для прочих беспроводных сетей</t>
  </si>
  <si>
    <t>26.20.17</t>
  </si>
  <si>
    <t>Мониторы и проекторы, преимущественно используемые в системах автоматической обработки данных</t>
  </si>
  <si>
    <t>26.40</t>
  </si>
  <si>
    <t>Техника бытовая электронная</t>
  </si>
  <si>
    <t>26.20.11</t>
  </si>
  <si>
    <t>Компьютеры портативные массой не более 10 кг, такие как ноутбуки, планшетные компьютеры, карманные компьютеры, в том числе совмещающие функции мобильного телефонного аппарата, электронные записные книжки и аналогичная компьютерная техника</t>
  </si>
  <si>
    <t>26.30.5</t>
  </si>
  <si>
    <t>Устройства охранной или пожарной сигнализации и аналогичная аппаратура</t>
  </si>
  <si>
    <t>31.01.12.</t>
  </si>
  <si>
    <t>Мебель деревянная для офисов</t>
  </si>
  <si>
    <t>26.20.2</t>
  </si>
  <si>
    <t>Устройства запоминающие и прочие устройства хранения данных</t>
  </si>
  <si>
    <t>26.20.16</t>
  </si>
  <si>
    <t>Устройства ввода или вывода, содержащие или не содержащие в одном корпусе запоминающие устройства</t>
  </si>
  <si>
    <t>Договор заключен по результатам закупки, указанной в пунктах 1 - 3 части 15 статьи 4 223-ФЗ в случае принятия заказчиком решения о неразмещении сведений о таких закупках в ЕИС              51435138944220000220000</t>
  </si>
  <si>
    <t>26.12.30</t>
  </si>
  <si>
    <t>Карты со встроенными интегральными схемами (смарт-карты)</t>
  </si>
  <si>
    <t>26.20.12</t>
  </si>
  <si>
    <t>Терминалы кассовые, банкоматы и аналогичное оборудование, подключаемое к компьютеру или сети передачи данных</t>
  </si>
  <si>
    <t>26.20.13</t>
  </si>
  <si>
    <t>Машины вычислительные электронные цифровые, содержащие в одном корпусе центральный процессор и устройство ввода и вывода, объединенные или нет для автоматической обработки данных</t>
  </si>
  <si>
    <t>26.20.14</t>
  </si>
  <si>
    <t>26.40.42.120</t>
  </si>
  <si>
    <t>Телефоны головные, наушники и комбинированные устройства, состоящие из микрофона и громкоговорителя</t>
  </si>
  <si>
    <t>29.10.1</t>
  </si>
  <si>
    <t>Автомобили легковые</t>
  </si>
  <si>
    <t>28.24.1</t>
  </si>
  <si>
    <t>Инструменты ручные электрические; инструменты ручные прочие с механизированным приводом</t>
  </si>
  <si>
    <t>31.09.11</t>
  </si>
  <si>
    <t>Мебель металлическая, не включенная в другие группировки</t>
  </si>
  <si>
    <t>26.30.11.110</t>
  </si>
  <si>
    <t>Средства связи, выполняющие функцию систем коммутации</t>
  </si>
  <si>
    <t>26.40.51.000</t>
  </si>
  <si>
    <t>Части и принадлежности звукового и видеооборудования</t>
  </si>
  <si>
    <t>Сопровождение ПП</t>
  </si>
  <si>
    <t>Машины вычислительные электронные цифровые, поставляемые в виде систем для автоматической обработки данных (сервер)</t>
  </si>
  <si>
    <t>26.20.15</t>
  </si>
  <si>
    <t>Машины вычислительные электронные цифровые прочие, содержащие или не содержащие в одном корпусе одно или два из следующих устройств для автоматической обработки данных: запоминающие устройства, устройства ввода, устройства вывода</t>
  </si>
  <si>
    <t xml:space="preserve"> определенных Правительством Российской Федерации в соответствии с частью 16 статьи 4 Федерального закона, участниками которых являются любые лица, указанные в части 5 статьи 3 Федерального закона, в том числе субъекты малого и среднего предпринимательства (подпункт «а» пункта 4 Положения, утвержденного постановлением Правительства Российской Федерации от 11 декабря 2014 года № 1352) </t>
  </si>
  <si>
    <t xml:space="preserve">определенных Правительством Российской Федерации в соответствии с частью 16 статьи 4 Федерального закона, участниками которых являются только субъекты малого и среднего предпринимательства (подпункт «б» пункта 4 Положения, утвержденного постановлением Правительства Российской Федерации от 11 декабря 2014 года № 1352) </t>
  </si>
  <si>
    <t xml:space="preserve">определенных Правительством Российской Федерации в соответствии с частью 16 статьи 4 Федерального закона, в отношении участников которых заказчиком устанавливается требование о привлечении к исполнению договора субподрядчиков (соисполнителей) из числа субъектов малого и среднего предпринимательства (подпункт «в» пункта 4 Положения, утвержденного постановлением Правительства Российской Федерации от 11 декабря 2014 года № 1352) </t>
  </si>
  <si>
    <t>26.12</t>
  </si>
  <si>
    <t>Платы печатные смонтированные</t>
  </si>
  <si>
    <t xml:space="preserve">Договор заключен по результатам закупки, указанной в пунктах 1 - 3 части 15 статьи 4 223-ФЗ в случае принятия заказчиком решения о неразмещении сведений о таких закупках в ЕИС              </t>
  </si>
  <si>
    <t>28.13.14</t>
  </si>
  <si>
    <t>Насосы центробежные подачи жидкостей прочие; насосы прочие</t>
  </si>
  <si>
    <t>Выполнение работ по ремонту</t>
  </si>
  <si>
    <t>Оказание консультационных услуг</t>
  </si>
  <si>
    <t>130/131</t>
  </si>
  <si>
    <t>Оказание услуг по проведению аудита</t>
  </si>
  <si>
    <t>Поставка ПО</t>
  </si>
  <si>
    <t xml:space="preserve">51435138944220001230000 </t>
  </si>
  <si>
    <t>Приобретение решения для построения скоринговых карт</t>
  </si>
  <si>
    <t>Поставка RuToken</t>
  </si>
  <si>
    <t xml:space="preserve">51435138944220001240000 </t>
  </si>
  <si>
    <t>Поставка интерактивной панели</t>
  </si>
  <si>
    <t xml:space="preserve">51435138944220001250000 </t>
  </si>
  <si>
    <t xml:space="preserve">51435138944220001260000 </t>
  </si>
  <si>
    <t xml:space="preserve">51435138944220001270000 </t>
  </si>
  <si>
    <t xml:space="preserve">51435138944220001290000 </t>
  </si>
  <si>
    <t>Поставка лицензий</t>
  </si>
  <si>
    <t xml:space="preserve">51435138944220001280000 </t>
  </si>
  <si>
    <t>Поставка комплектующих к серверному оборудованию</t>
  </si>
  <si>
    <t xml:space="preserve">51435138944220001300000 </t>
  </si>
  <si>
    <t xml:space="preserve">51435138944220001310000 </t>
  </si>
  <si>
    <t xml:space="preserve">51435138944220001320000 </t>
  </si>
  <si>
    <t xml:space="preserve">51435138944220001330000 </t>
  </si>
  <si>
    <t>Сопровождение ПО</t>
  </si>
  <si>
    <t xml:space="preserve">51435138944220001340000 </t>
  </si>
  <si>
    <r>
      <t>о договорах, заключенных в ноябре</t>
    </r>
    <r>
      <rPr>
        <b/>
        <sz val="11"/>
        <color theme="1"/>
        <rFont val="Times New Roman"/>
        <family val="1"/>
        <charset val="204"/>
      </rPr>
      <t xml:space="preserve"> 2022 г</t>
    </r>
    <r>
      <rPr>
        <sz val="11"/>
        <color theme="1"/>
        <rFont val="Times New Roman"/>
        <family val="1"/>
        <charset val="204"/>
      </rPr>
      <t>. по результатам закупок товаров, работ, услуг</t>
    </r>
  </si>
  <si>
    <t>Мебель из пластмассовых материалов</t>
  </si>
  <si>
    <t>31.09.14.110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</si>
</sst>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0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/>
    <xf numFmtId="4" fontId="2" fillId="0" borderId="0" xfId="0" applyNumberFormat="1" applyFont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3" borderId="0" xfId="0" applyFont="1" applyFill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workbookViewId="0">
      <selection activeCell="I9" sqref="I9"/>
    </sheetView>
  </sheetViews>
  <sheetFormatPr defaultRowHeight="15" x14ac:dyDescent="0.25"/>
  <cols>
    <col min="1" max="1" width="20.7109375" customWidth="1"/>
    <col min="3" max="3" width="28.5703125" customWidth="1"/>
    <col min="4" max="4" width="6.140625" customWidth="1"/>
    <col min="5" max="5" width="13.85546875" customWidth="1"/>
    <col min="6" max="6" width="16.85546875" customWidth="1"/>
  </cols>
  <sheetData>
    <row r="1" spans="1:9" x14ac:dyDescent="0.25">
      <c r="A1" s="78" t="s">
        <v>0</v>
      </c>
      <c r="B1" s="78"/>
      <c r="C1" s="78"/>
      <c r="D1" s="78"/>
      <c r="E1" s="78"/>
      <c r="F1" s="78"/>
      <c r="G1" s="1"/>
      <c r="H1" s="1"/>
      <c r="I1" s="1"/>
    </row>
    <row r="2" spans="1:9" ht="33" customHeight="1" x14ac:dyDescent="0.25">
      <c r="A2" s="77" t="s">
        <v>129</v>
      </c>
      <c r="B2" s="77"/>
      <c r="C2" s="77"/>
      <c r="D2" s="77"/>
      <c r="E2" s="77"/>
      <c r="F2" s="77"/>
      <c r="G2" s="1"/>
      <c r="H2" s="1"/>
      <c r="I2" s="1"/>
    </row>
    <row r="3" spans="1:9" x14ac:dyDescent="0.25">
      <c r="A3" s="7"/>
      <c r="B3" s="7"/>
      <c r="C3" s="7"/>
      <c r="D3" s="7"/>
      <c r="E3" s="7"/>
      <c r="F3" s="7"/>
      <c r="G3" s="2"/>
      <c r="H3" s="2"/>
      <c r="I3" s="2"/>
    </row>
    <row r="4" spans="1:9" x14ac:dyDescent="0.25">
      <c r="A4" s="78" t="s">
        <v>1</v>
      </c>
      <c r="B4" s="78"/>
      <c r="C4" s="78"/>
      <c r="D4" s="78"/>
      <c r="E4" s="78"/>
      <c r="F4" s="78"/>
      <c r="G4" s="1"/>
      <c r="H4" s="1"/>
      <c r="I4" s="1"/>
    </row>
    <row r="5" spans="1:9" x14ac:dyDescent="0.25">
      <c r="A5" s="7"/>
      <c r="B5" s="7"/>
      <c r="C5" s="7"/>
      <c r="D5" s="7"/>
      <c r="E5" s="7"/>
      <c r="F5" s="7"/>
      <c r="G5" s="2"/>
      <c r="H5" s="2"/>
      <c r="I5" s="2"/>
    </row>
    <row r="6" spans="1:9" x14ac:dyDescent="0.25">
      <c r="A6" s="8"/>
      <c r="B6" s="8"/>
      <c r="C6" s="8"/>
      <c r="D6" s="8"/>
      <c r="E6" s="9"/>
      <c r="F6" s="3" t="s">
        <v>2</v>
      </c>
      <c r="G6" s="2"/>
      <c r="H6" s="2"/>
      <c r="I6" s="2"/>
    </row>
    <row r="7" spans="1:9" ht="63" customHeight="1" x14ac:dyDescent="0.25">
      <c r="A7" s="77" t="s">
        <v>3</v>
      </c>
      <c r="B7" s="77"/>
      <c r="C7" s="76" t="s">
        <v>29</v>
      </c>
      <c r="D7" s="76"/>
      <c r="E7" s="16" t="s">
        <v>4</v>
      </c>
      <c r="F7" s="3">
        <v>1435138944</v>
      </c>
      <c r="G7" s="2"/>
      <c r="H7" s="2"/>
      <c r="I7" s="2"/>
    </row>
    <row r="8" spans="1:9" x14ac:dyDescent="0.25">
      <c r="A8" s="77"/>
      <c r="B8" s="77"/>
      <c r="C8" s="76"/>
      <c r="D8" s="76"/>
      <c r="E8" s="16" t="s">
        <v>5</v>
      </c>
      <c r="F8" s="3">
        <v>143501001</v>
      </c>
      <c r="G8" s="2"/>
      <c r="H8" s="2"/>
      <c r="I8" s="2"/>
    </row>
    <row r="9" spans="1:9" ht="48" customHeight="1" x14ac:dyDescent="0.25">
      <c r="A9" s="77" t="s">
        <v>6</v>
      </c>
      <c r="B9" s="77"/>
      <c r="C9" s="76" t="s">
        <v>30</v>
      </c>
      <c r="D9" s="76"/>
      <c r="E9" s="16" t="s">
        <v>7</v>
      </c>
      <c r="F9" s="3">
        <v>12267</v>
      </c>
      <c r="G9" s="2"/>
      <c r="H9" s="2"/>
      <c r="I9" s="2"/>
    </row>
    <row r="10" spans="1:9" ht="69.75" customHeight="1" x14ac:dyDescent="0.25">
      <c r="A10" s="77" t="s">
        <v>8</v>
      </c>
      <c r="B10" s="77"/>
      <c r="C10" s="76" t="s">
        <v>31</v>
      </c>
      <c r="D10" s="76"/>
      <c r="E10" s="16" t="s">
        <v>9</v>
      </c>
      <c r="F10" s="3">
        <v>42</v>
      </c>
      <c r="G10" s="2"/>
      <c r="H10" s="2"/>
      <c r="I10" s="2"/>
    </row>
    <row r="11" spans="1:9" ht="31.5" customHeight="1" x14ac:dyDescent="0.25">
      <c r="A11" s="77" t="s">
        <v>10</v>
      </c>
      <c r="B11" s="77"/>
      <c r="C11" s="79" t="s">
        <v>32</v>
      </c>
      <c r="D11" s="79"/>
      <c r="E11" s="76" t="s">
        <v>11</v>
      </c>
      <c r="F11" s="76">
        <v>98701000001</v>
      </c>
      <c r="G11" s="2"/>
      <c r="H11" s="2"/>
      <c r="I11" s="2"/>
    </row>
    <row r="12" spans="1:9" ht="15.75" customHeight="1" x14ac:dyDescent="0.25">
      <c r="A12" s="77"/>
      <c r="B12" s="77"/>
      <c r="C12" s="79"/>
      <c r="D12" s="79"/>
      <c r="E12" s="76"/>
      <c r="F12" s="76"/>
      <c r="G12" s="2"/>
      <c r="H12" s="2"/>
      <c r="I12" s="2"/>
    </row>
    <row r="13" spans="1:9" ht="15.75" customHeight="1" x14ac:dyDescent="0.25">
      <c r="A13" s="77"/>
      <c r="B13" s="77"/>
      <c r="C13" s="79"/>
      <c r="D13" s="79"/>
      <c r="E13" s="76"/>
      <c r="F13" s="76"/>
      <c r="G13" s="2"/>
      <c r="H13" s="2"/>
      <c r="I13" s="2"/>
    </row>
    <row r="14" spans="1:9" x14ac:dyDescent="0.25">
      <c r="A14" s="77" t="s">
        <v>12</v>
      </c>
      <c r="B14" s="77"/>
      <c r="C14" s="76" t="s">
        <v>13</v>
      </c>
      <c r="D14" s="76"/>
      <c r="E14" s="16"/>
      <c r="F14" s="76"/>
      <c r="G14" s="2"/>
      <c r="H14" s="2"/>
      <c r="I14" s="2"/>
    </row>
    <row r="15" spans="1:9" ht="47.25" customHeight="1" x14ac:dyDescent="0.25">
      <c r="A15" s="77"/>
      <c r="B15" s="77"/>
      <c r="C15" s="76" t="s">
        <v>14</v>
      </c>
      <c r="D15" s="76"/>
      <c r="E15" s="16"/>
      <c r="F15" s="76"/>
      <c r="G15" s="2"/>
      <c r="H15" s="2"/>
      <c r="I15" s="2"/>
    </row>
    <row r="16" spans="1:9" x14ac:dyDescent="0.25">
      <c r="A16" s="77" t="s">
        <v>15</v>
      </c>
      <c r="B16" s="77"/>
      <c r="C16" s="76" t="s">
        <v>16</v>
      </c>
      <c r="D16" s="76"/>
      <c r="E16" s="16" t="s">
        <v>17</v>
      </c>
      <c r="F16" s="3">
        <v>383</v>
      </c>
      <c r="G16" s="2"/>
      <c r="H16" s="2"/>
      <c r="I16" s="2"/>
    </row>
  </sheetData>
  <mergeCells count="20">
    <mergeCell ref="A16:B16"/>
    <mergeCell ref="C16:D16"/>
    <mergeCell ref="A7:B8"/>
    <mergeCell ref="C7:D8"/>
    <mergeCell ref="A9:B9"/>
    <mergeCell ref="C9:D9"/>
    <mergeCell ref="A10:B10"/>
    <mergeCell ref="C10:D10"/>
    <mergeCell ref="C11:D13"/>
    <mergeCell ref="A14:B14"/>
    <mergeCell ref="C14:D14"/>
    <mergeCell ref="A15:B15"/>
    <mergeCell ref="C15:D15"/>
    <mergeCell ref="F14:F15"/>
    <mergeCell ref="A11:B13"/>
    <mergeCell ref="A4:F4"/>
    <mergeCell ref="A1:F1"/>
    <mergeCell ref="A2:F2"/>
    <mergeCell ref="E11:E13"/>
    <mergeCell ref="F11:F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34"/>
  <sheetViews>
    <sheetView zoomScale="90" zoomScaleNormal="90" workbookViewId="0">
      <pane xSplit="1" ySplit="3" topLeftCell="B34" activePane="bottomRight" state="frozen"/>
      <selection pane="topRight" activeCell="B1" sqref="B1"/>
      <selection pane="bottomLeft" activeCell="A4" sqref="A4"/>
      <selection pane="bottomRight" activeCell="D29" sqref="D29"/>
    </sheetView>
  </sheetViews>
  <sheetFormatPr defaultRowHeight="15" x14ac:dyDescent="0.25"/>
  <cols>
    <col min="1" max="1" width="7.140625" style="22" customWidth="1"/>
    <col min="2" max="2" width="47.42578125" style="22" customWidth="1"/>
    <col min="3" max="3" width="13.28515625" style="22" customWidth="1"/>
    <col min="4" max="4" width="36.5703125" style="22" customWidth="1"/>
    <col min="5" max="5" width="27.85546875" style="22" customWidth="1"/>
    <col min="6" max="6" width="17" style="22" customWidth="1"/>
    <col min="7" max="16384" width="9.140625" style="22"/>
  </cols>
  <sheetData>
    <row r="1" spans="1:6" ht="51" customHeight="1" x14ac:dyDescent="0.25">
      <c r="A1" s="77" t="s">
        <v>48</v>
      </c>
      <c r="B1" s="77"/>
      <c r="C1" s="77"/>
      <c r="D1" s="77"/>
      <c r="E1" s="77"/>
      <c r="F1" s="77"/>
    </row>
    <row r="3" spans="1:6" ht="81" customHeight="1" x14ac:dyDescent="0.25">
      <c r="A3" s="52" t="s">
        <v>44</v>
      </c>
      <c r="B3" s="24" t="s">
        <v>45</v>
      </c>
      <c r="C3" s="24" t="s">
        <v>46</v>
      </c>
      <c r="D3" s="24" t="s">
        <v>49</v>
      </c>
      <c r="E3" s="25" t="s">
        <v>47</v>
      </c>
      <c r="F3" s="25" t="s">
        <v>50</v>
      </c>
    </row>
    <row r="4" spans="1:6" ht="30" x14ac:dyDescent="0.25">
      <c r="A4" s="17">
        <v>1</v>
      </c>
      <c r="B4" s="73" t="s">
        <v>112</v>
      </c>
      <c r="C4" s="55" t="s">
        <v>108</v>
      </c>
      <c r="D4" s="57" t="s">
        <v>111</v>
      </c>
      <c r="E4" s="58">
        <v>44872</v>
      </c>
      <c r="F4" s="59">
        <v>3675000</v>
      </c>
    </row>
    <row r="5" spans="1:6" x14ac:dyDescent="0.25">
      <c r="A5" s="17">
        <v>2</v>
      </c>
      <c r="B5" s="55" t="s">
        <v>113</v>
      </c>
      <c r="C5" s="56" t="s">
        <v>108</v>
      </c>
      <c r="D5" s="57" t="s">
        <v>114</v>
      </c>
      <c r="E5" s="58">
        <v>44872</v>
      </c>
      <c r="F5" s="59">
        <v>486300</v>
      </c>
    </row>
    <row r="6" spans="1:6" x14ac:dyDescent="0.25">
      <c r="A6" s="17">
        <v>3</v>
      </c>
      <c r="B6" s="64" t="s">
        <v>115</v>
      </c>
      <c r="C6" s="66">
        <v>130</v>
      </c>
      <c r="D6" s="57" t="s">
        <v>116</v>
      </c>
      <c r="E6" s="67">
        <v>44881</v>
      </c>
      <c r="F6" s="29">
        <v>470000</v>
      </c>
    </row>
    <row r="7" spans="1:6" x14ac:dyDescent="0.25">
      <c r="A7" s="17">
        <v>4</v>
      </c>
      <c r="B7" s="55" t="s">
        <v>94</v>
      </c>
      <c r="C7" s="55">
        <v>220</v>
      </c>
      <c r="D7" s="57" t="s">
        <v>117</v>
      </c>
      <c r="E7" s="67">
        <v>44880</v>
      </c>
      <c r="F7" s="19">
        <v>600536.4</v>
      </c>
    </row>
    <row r="8" spans="1:6" x14ac:dyDescent="0.25">
      <c r="A8" s="17">
        <v>5</v>
      </c>
      <c r="B8" s="55" t="s">
        <v>94</v>
      </c>
      <c r="C8" s="55">
        <v>220</v>
      </c>
      <c r="D8" s="57" t="s">
        <v>118</v>
      </c>
      <c r="E8" s="58">
        <v>44880</v>
      </c>
      <c r="F8" s="19">
        <v>687259.2</v>
      </c>
    </row>
    <row r="9" spans="1:6" x14ac:dyDescent="0.25">
      <c r="A9" s="17">
        <v>6</v>
      </c>
      <c r="B9" s="60" t="s">
        <v>106</v>
      </c>
      <c r="C9" s="55">
        <v>130</v>
      </c>
      <c r="D9" s="57" t="s">
        <v>119</v>
      </c>
      <c r="E9" s="58">
        <v>44882</v>
      </c>
      <c r="F9" s="19">
        <v>1550000</v>
      </c>
    </row>
    <row r="10" spans="1:6" x14ac:dyDescent="0.25">
      <c r="A10" s="17">
        <v>7</v>
      </c>
      <c r="B10" s="55" t="s">
        <v>120</v>
      </c>
      <c r="C10" s="56">
        <v>220</v>
      </c>
      <c r="D10" s="57" t="s">
        <v>121</v>
      </c>
      <c r="E10" s="58">
        <v>44881</v>
      </c>
      <c r="F10" s="19">
        <v>900000</v>
      </c>
    </row>
    <row r="11" spans="1:6" ht="29.25" customHeight="1" x14ac:dyDescent="0.25">
      <c r="A11" s="17">
        <v>8</v>
      </c>
      <c r="B11" s="55" t="s">
        <v>122</v>
      </c>
      <c r="C11" s="56">
        <v>130</v>
      </c>
      <c r="D11" s="57" t="s">
        <v>123</v>
      </c>
      <c r="E11" s="58">
        <v>44886</v>
      </c>
      <c r="F11" s="19">
        <v>1300000</v>
      </c>
    </row>
    <row r="12" spans="1:6" x14ac:dyDescent="0.25">
      <c r="A12" s="17">
        <v>9</v>
      </c>
      <c r="B12" s="55" t="s">
        <v>109</v>
      </c>
      <c r="C12" s="56">
        <v>220</v>
      </c>
      <c r="D12" s="57" t="s">
        <v>124</v>
      </c>
      <c r="E12" s="58">
        <v>44887</v>
      </c>
      <c r="F12" s="19">
        <v>803100</v>
      </c>
    </row>
    <row r="13" spans="1:6" x14ac:dyDescent="0.25">
      <c r="A13" s="17">
        <v>10</v>
      </c>
      <c r="B13" s="55" t="s">
        <v>107</v>
      </c>
      <c r="C13" s="56">
        <v>220</v>
      </c>
      <c r="D13" s="57" t="s">
        <v>125</v>
      </c>
      <c r="E13" s="58">
        <v>44880</v>
      </c>
      <c r="F13" s="19">
        <v>559200</v>
      </c>
    </row>
    <row r="14" spans="1:6" x14ac:dyDescent="0.25">
      <c r="A14" s="17">
        <v>11</v>
      </c>
      <c r="B14" s="55" t="s">
        <v>110</v>
      </c>
      <c r="C14" s="56">
        <v>220</v>
      </c>
      <c r="D14" s="57" t="s">
        <v>126</v>
      </c>
      <c r="E14" s="58">
        <v>44894</v>
      </c>
      <c r="F14" s="19">
        <v>814000</v>
      </c>
    </row>
    <row r="15" spans="1:6" x14ac:dyDescent="0.25">
      <c r="A15" s="17">
        <v>12</v>
      </c>
      <c r="B15" s="55" t="s">
        <v>127</v>
      </c>
      <c r="C15" s="56">
        <v>220</v>
      </c>
      <c r="D15" s="57" t="s">
        <v>128</v>
      </c>
      <c r="E15" s="58">
        <v>44895</v>
      </c>
      <c r="F15" s="19">
        <v>2004195.6</v>
      </c>
    </row>
    <row r="16" spans="1:6" x14ac:dyDescent="0.25">
      <c r="A16" s="17">
        <v>13</v>
      </c>
      <c r="B16" s="55"/>
      <c r="C16" s="56"/>
      <c r="D16" s="57"/>
      <c r="E16" s="58"/>
      <c r="F16" s="19"/>
    </row>
    <row r="17" spans="1:6" x14ac:dyDescent="0.25">
      <c r="A17" s="17">
        <v>14</v>
      </c>
      <c r="B17" s="55"/>
      <c r="C17" s="56"/>
      <c r="D17" s="57"/>
      <c r="E17" s="58"/>
      <c r="F17" s="19"/>
    </row>
    <row r="18" spans="1:6" x14ac:dyDescent="0.25">
      <c r="A18" s="17">
        <v>15</v>
      </c>
      <c r="B18" s="55"/>
      <c r="C18" s="56"/>
      <c r="D18" s="57"/>
      <c r="E18" s="58"/>
      <c r="F18" s="19"/>
    </row>
    <row r="19" spans="1:6" x14ac:dyDescent="0.25">
      <c r="A19" s="17">
        <v>16</v>
      </c>
      <c r="B19" s="55"/>
      <c r="C19" s="56"/>
      <c r="D19" s="57"/>
      <c r="E19" s="58"/>
      <c r="F19" s="19"/>
    </row>
    <row r="20" spans="1:6" x14ac:dyDescent="0.25">
      <c r="A20" s="17">
        <v>17</v>
      </c>
      <c r="B20" s="62"/>
      <c r="C20" s="62"/>
      <c r="D20" s="57"/>
      <c r="E20" s="63"/>
      <c r="F20" s="61"/>
    </row>
    <row r="21" spans="1:6" x14ac:dyDescent="0.25">
      <c r="A21" s="10">
        <v>18</v>
      </c>
      <c r="B21" s="62"/>
      <c r="C21" s="62"/>
      <c r="D21" s="57"/>
      <c r="E21" s="63"/>
      <c r="F21" s="61"/>
    </row>
    <row r="22" spans="1:6" x14ac:dyDescent="0.25">
      <c r="F22" s="26">
        <f>SUM(F4:F21)</f>
        <v>13849591.200000001</v>
      </c>
    </row>
    <row r="23" spans="1:6" ht="39.75" customHeight="1" x14ac:dyDescent="0.25">
      <c r="A23" s="77" t="s">
        <v>51</v>
      </c>
      <c r="B23" s="77"/>
      <c r="C23" s="77"/>
      <c r="D23" s="77"/>
    </row>
    <row r="25" spans="1:6" ht="60" x14ac:dyDescent="0.25">
      <c r="A25" s="21" t="s">
        <v>20</v>
      </c>
      <c r="B25" s="21" t="s">
        <v>39</v>
      </c>
      <c r="C25" s="21" t="s">
        <v>18</v>
      </c>
      <c r="D25" s="21" t="s">
        <v>42</v>
      </c>
    </row>
    <row r="26" spans="1:6" x14ac:dyDescent="0.25">
      <c r="A26" s="21">
        <v>1</v>
      </c>
      <c r="B26" s="21">
        <v>2</v>
      </c>
      <c r="C26" s="21">
        <v>3</v>
      </c>
      <c r="D26" s="21">
        <v>4</v>
      </c>
    </row>
    <row r="27" spans="1:6" ht="62.25" customHeight="1" x14ac:dyDescent="0.25">
      <c r="A27" s="21">
        <v>1</v>
      </c>
      <c r="B27" s="4" t="s">
        <v>52</v>
      </c>
      <c r="C27" s="11">
        <v>0</v>
      </c>
      <c r="D27" s="5">
        <v>0</v>
      </c>
    </row>
    <row r="28" spans="1:6" ht="76.5" customHeight="1" x14ac:dyDescent="0.25">
      <c r="A28" s="21">
        <v>2</v>
      </c>
      <c r="B28" s="4" t="s">
        <v>40</v>
      </c>
      <c r="C28" s="11">
        <v>0</v>
      </c>
      <c r="D28" s="5">
        <v>0</v>
      </c>
    </row>
    <row r="29" spans="1:6" ht="66" customHeight="1" x14ac:dyDescent="0.25">
      <c r="A29" s="21">
        <v>3</v>
      </c>
      <c r="B29" s="4" t="s">
        <v>41</v>
      </c>
      <c r="C29" s="41">
        <f>36-6-1-5+383</f>
        <v>407</v>
      </c>
      <c r="D29" s="36">
        <f>49228555.2-F7-F8-F9-F10-F11-F15-12844000-1095000-3697800-612804-528000-792000+5925748.45</f>
        <v>28542708.449999999</v>
      </c>
      <c r="E29" s="47"/>
    </row>
    <row r="30" spans="1:6" ht="138.75" customHeight="1" x14ac:dyDescent="0.25">
      <c r="A30" s="69">
        <v>4</v>
      </c>
      <c r="B30" s="70" t="s">
        <v>98</v>
      </c>
      <c r="C30" s="41">
        <v>0</v>
      </c>
      <c r="D30" s="36">
        <v>0</v>
      </c>
      <c r="E30" s="47"/>
    </row>
    <row r="31" spans="1:6" ht="124.5" customHeight="1" x14ac:dyDescent="0.25">
      <c r="A31" s="69">
        <v>5</v>
      </c>
      <c r="B31" s="70" t="s">
        <v>99</v>
      </c>
      <c r="C31" s="41">
        <v>0</v>
      </c>
      <c r="D31" s="36">
        <v>0</v>
      </c>
      <c r="E31" s="47"/>
    </row>
    <row r="32" spans="1:6" ht="153" customHeight="1" x14ac:dyDescent="0.25">
      <c r="A32" s="69">
        <v>6</v>
      </c>
      <c r="B32" s="70" t="s">
        <v>100</v>
      </c>
      <c r="C32" s="41">
        <v>0</v>
      </c>
      <c r="D32" s="36">
        <v>0</v>
      </c>
      <c r="E32" s="47"/>
    </row>
    <row r="33" spans="1:4" x14ac:dyDescent="0.25">
      <c r="A33" s="80" t="s">
        <v>19</v>
      </c>
      <c r="B33" s="81"/>
      <c r="C33" s="11">
        <f>SUM(C27:C29)</f>
        <v>407</v>
      </c>
      <c r="D33" s="5">
        <f>SUM(D27:D29)</f>
        <v>28542708.449999999</v>
      </c>
    </row>
    <row r="34" spans="1:4" x14ac:dyDescent="0.25">
      <c r="D34" s="23"/>
    </row>
  </sheetData>
  <mergeCells count="3">
    <mergeCell ref="A23:D23"/>
    <mergeCell ref="A33:B33"/>
    <mergeCell ref="A1:F1"/>
  </mergeCell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view="pageBreakPreview" zoomScale="80" zoomScaleNormal="70" zoomScaleSheetLayoutView="80" workbookViewId="0">
      <pane ySplit="4" topLeftCell="A5" activePane="bottomLeft" state="frozen"/>
      <selection activeCell="B1" sqref="B1"/>
      <selection pane="bottomLeft" activeCell="G3" sqref="G3"/>
    </sheetView>
  </sheetViews>
  <sheetFormatPr defaultRowHeight="15" x14ac:dyDescent="0.25"/>
  <cols>
    <col min="1" max="1" width="9.140625" customWidth="1"/>
    <col min="2" max="2" width="16.7109375" customWidth="1"/>
    <col min="3" max="3" width="31.7109375" customWidth="1"/>
    <col min="4" max="4" width="15.140625" customWidth="1"/>
    <col min="5" max="5" width="32.7109375" customWidth="1"/>
    <col min="6" max="6" width="21.42578125" customWidth="1"/>
    <col min="7" max="7" width="22.85546875" customWidth="1"/>
    <col min="8" max="8" width="32.7109375" customWidth="1"/>
  </cols>
  <sheetData>
    <row r="1" spans="1:8" ht="49.5" customHeight="1" x14ac:dyDescent="0.25">
      <c r="A1" s="82" t="s">
        <v>43</v>
      </c>
      <c r="B1" s="82"/>
      <c r="C1" s="82"/>
      <c r="D1" s="82"/>
      <c r="E1" s="82"/>
      <c r="F1" s="82"/>
      <c r="G1" s="82"/>
    </row>
    <row r="3" spans="1:8" ht="205.5" customHeight="1" x14ac:dyDescent="0.25">
      <c r="A3" s="3" t="s">
        <v>20</v>
      </c>
      <c r="B3" s="3" t="s">
        <v>21</v>
      </c>
      <c r="C3" s="3" t="s">
        <v>22</v>
      </c>
      <c r="D3" s="3" t="s">
        <v>23</v>
      </c>
      <c r="E3" s="3" t="s">
        <v>24</v>
      </c>
      <c r="F3" s="3" t="s">
        <v>25</v>
      </c>
      <c r="G3" s="3" t="s">
        <v>26</v>
      </c>
    </row>
    <row r="4" spans="1:8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3">
        <v>7</v>
      </c>
    </row>
    <row r="5" spans="1:8" ht="90" x14ac:dyDescent="0.25">
      <c r="A5" s="16">
        <v>1</v>
      </c>
      <c r="B5" s="15" t="s">
        <v>37</v>
      </c>
      <c r="C5" s="10" t="s">
        <v>38</v>
      </c>
      <c r="D5" s="13">
        <v>90</v>
      </c>
      <c r="E5" s="10" t="s">
        <v>53</v>
      </c>
      <c r="F5" s="5">
        <v>50890</v>
      </c>
      <c r="G5" s="5">
        <v>50890</v>
      </c>
      <c r="H5" s="49"/>
    </row>
    <row r="6" spans="1:8" ht="30" x14ac:dyDescent="0.25">
      <c r="A6" s="68">
        <f t="shared" ref="A6:A11" si="0">A5+1</f>
        <v>2</v>
      </c>
      <c r="B6" s="15" t="s">
        <v>101</v>
      </c>
      <c r="C6" s="10" t="s">
        <v>102</v>
      </c>
      <c r="D6" s="13">
        <v>90</v>
      </c>
      <c r="E6" s="71"/>
      <c r="F6" s="75"/>
      <c r="G6" s="75"/>
      <c r="H6" s="49"/>
    </row>
    <row r="7" spans="1:8" ht="90" x14ac:dyDescent="0.25">
      <c r="A7" s="68">
        <f t="shared" si="0"/>
        <v>3</v>
      </c>
      <c r="B7" s="10" t="s">
        <v>75</v>
      </c>
      <c r="C7" s="10" t="s">
        <v>76</v>
      </c>
      <c r="D7" s="13">
        <v>90</v>
      </c>
      <c r="E7" s="10" t="s">
        <v>53</v>
      </c>
      <c r="F7" s="5">
        <v>758865</v>
      </c>
      <c r="G7" s="5">
        <v>758865</v>
      </c>
      <c r="H7" s="49"/>
    </row>
    <row r="8" spans="1:8" ht="150" x14ac:dyDescent="0.25">
      <c r="A8" s="38">
        <f t="shared" si="0"/>
        <v>4</v>
      </c>
      <c r="B8" s="10" t="s">
        <v>64</v>
      </c>
      <c r="C8" s="10" t="s">
        <v>65</v>
      </c>
      <c r="D8" s="10">
        <v>60</v>
      </c>
      <c r="E8" s="10" t="s">
        <v>53</v>
      </c>
      <c r="F8" s="5"/>
      <c r="G8" s="5"/>
      <c r="H8" s="48"/>
    </row>
    <row r="9" spans="1:8" ht="90" x14ac:dyDescent="0.25">
      <c r="A9" s="38">
        <f t="shared" si="0"/>
        <v>5</v>
      </c>
      <c r="B9" s="10" t="s">
        <v>77</v>
      </c>
      <c r="C9" s="10" t="s">
        <v>78</v>
      </c>
      <c r="D9" s="10">
        <v>20</v>
      </c>
      <c r="E9" s="10" t="s">
        <v>53</v>
      </c>
      <c r="F9" s="5"/>
      <c r="G9" s="5"/>
      <c r="H9" s="48"/>
    </row>
    <row r="10" spans="1:8" ht="120" x14ac:dyDescent="0.25">
      <c r="A10" s="38">
        <f t="shared" si="0"/>
        <v>6</v>
      </c>
      <c r="B10" s="10" t="s">
        <v>79</v>
      </c>
      <c r="C10" s="10" t="s">
        <v>80</v>
      </c>
      <c r="D10" s="10">
        <v>60</v>
      </c>
      <c r="E10" s="10" t="s">
        <v>53</v>
      </c>
      <c r="F10" s="39">
        <v>378000</v>
      </c>
      <c r="G10" s="39"/>
      <c r="H10" s="48"/>
    </row>
    <row r="11" spans="1:8" ht="75" x14ac:dyDescent="0.25">
      <c r="A11" s="38">
        <f t="shared" si="0"/>
        <v>7</v>
      </c>
      <c r="B11" s="38" t="s">
        <v>81</v>
      </c>
      <c r="C11" s="38" t="s">
        <v>95</v>
      </c>
      <c r="D11" s="10">
        <v>60</v>
      </c>
      <c r="E11" s="71"/>
      <c r="F11" s="5"/>
      <c r="G11" s="5"/>
      <c r="H11" s="50"/>
    </row>
    <row r="12" spans="1:8" ht="135" x14ac:dyDescent="0.25">
      <c r="A12" s="65"/>
      <c r="B12" s="65" t="s">
        <v>96</v>
      </c>
      <c r="C12" s="65" t="s">
        <v>97</v>
      </c>
      <c r="D12" s="10">
        <v>60</v>
      </c>
      <c r="E12" s="10" t="s">
        <v>53</v>
      </c>
      <c r="F12" s="5"/>
      <c r="G12" s="5"/>
      <c r="H12" s="50"/>
    </row>
    <row r="13" spans="1:8" ht="96" customHeight="1" x14ac:dyDescent="0.25">
      <c r="A13" s="38">
        <f>A11+1</f>
        <v>8</v>
      </c>
      <c r="B13" s="34" t="s">
        <v>72</v>
      </c>
      <c r="C13" s="30" t="s">
        <v>73</v>
      </c>
      <c r="D13" s="34">
        <v>3</v>
      </c>
      <c r="E13" s="34" t="s">
        <v>53</v>
      </c>
      <c r="F13" s="35"/>
      <c r="G13" s="35"/>
      <c r="H13" s="48"/>
    </row>
    <row r="14" spans="1:8" ht="90" x14ac:dyDescent="0.25">
      <c r="A14" s="38">
        <f t="shared" ref="A14:A17" si="1">A13+1</f>
        <v>9</v>
      </c>
      <c r="B14" s="10" t="s">
        <v>60</v>
      </c>
      <c r="C14" s="18" t="s">
        <v>61</v>
      </c>
      <c r="D14" s="10">
        <v>3</v>
      </c>
      <c r="E14" s="10" t="s">
        <v>53</v>
      </c>
      <c r="F14" s="19"/>
      <c r="G14" s="5"/>
      <c r="H14" s="48"/>
    </row>
    <row r="15" spans="1:8" ht="90" x14ac:dyDescent="0.25">
      <c r="A15" s="38">
        <f t="shared" si="1"/>
        <v>10</v>
      </c>
      <c r="B15" s="31" t="s">
        <v>70</v>
      </c>
      <c r="C15" s="18" t="s">
        <v>71</v>
      </c>
      <c r="D15" s="31">
        <v>40</v>
      </c>
      <c r="E15" s="10" t="s">
        <v>53</v>
      </c>
      <c r="F15" s="32"/>
      <c r="G15" s="33"/>
      <c r="H15" s="48"/>
    </row>
    <row r="16" spans="1:8" ht="90" x14ac:dyDescent="0.25">
      <c r="A16" s="46">
        <f t="shared" si="1"/>
        <v>11</v>
      </c>
      <c r="B16" s="31" t="s">
        <v>90</v>
      </c>
      <c r="C16" s="18" t="s">
        <v>91</v>
      </c>
      <c r="D16" s="31">
        <v>49</v>
      </c>
      <c r="E16" s="10" t="s">
        <v>53</v>
      </c>
      <c r="F16" s="32"/>
      <c r="G16" s="33"/>
      <c r="H16" s="48"/>
    </row>
    <row r="17" spans="1:8" ht="90" x14ac:dyDescent="0.25">
      <c r="A17" s="46">
        <f t="shared" si="1"/>
        <v>12</v>
      </c>
      <c r="B17" s="10" t="s">
        <v>58</v>
      </c>
      <c r="C17" s="10" t="s">
        <v>59</v>
      </c>
      <c r="D17" s="13">
        <v>1</v>
      </c>
      <c r="E17" s="10" t="s">
        <v>53</v>
      </c>
      <c r="F17" s="5">
        <v>1567639</v>
      </c>
      <c r="G17" s="5"/>
      <c r="H17" s="48"/>
    </row>
    <row r="18" spans="1:8" ht="90" x14ac:dyDescent="0.25">
      <c r="A18" s="38">
        <f>A17+1</f>
        <v>13</v>
      </c>
      <c r="B18" s="28" t="s">
        <v>66</v>
      </c>
      <c r="C18" s="28" t="s">
        <v>67</v>
      </c>
      <c r="D18" s="28">
        <v>90</v>
      </c>
      <c r="E18" s="10" t="s">
        <v>53</v>
      </c>
      <c r="F18" s="5"/>
      <c r="G18" s="5"/>
      <c r="H18" s="48"/>
    </row>
    <row r="19" spans="1:8" ht="90" x14ac:dyDescent="0.25">
      <c r="A19" s="38">
        <f>A18+1</f>
        <v>14</v>
      </c>
      <c r="B19" s="10" t="s">
        <v>62</v>
      </c>
      <c r="C19" s="10" t="s">
        <v>63</v>
      </c>
      <c r="D19" s="10">
        <v>75</v>
      </c>
      <c r="E19" s="10" t="s">
        <v>53</v>
      </c>
      <c r="F19" s="20"/>
      <c r="G19" s="36"/>
      <c r="H19" s="48"/>
    </row>
    <row r="20" spans="1:8" ht="90" x14ac:dyDescent="0.25">
      <c r="A20" s="38">
        <f>A19+1</f>
        <v>15</v>
      </c>
      <c r="B20" s="10" t="s">
        <v>82</v>
      </c>
      <c r="C20" s="10" t="s">
        <v>83</v>
      </c>
      <c r="D20" s="10">
        <v>70</v>
      </c>
      <c r="E20" s="10" t="s">
        <v>53</v>
      </c>
      <c r="F20" s="20"/>
      <c r="G20" s="36"/>
      <c r="H20" s="48"/>
    </row>
    <row r="21" spans="1:8" ht="90" x14ac:dyDescent="0.25">
      <c r="A21" s="54"/>
      <c r="B21" s="10" t="s">
        <v>92</v>
      </c>
      <c r="C21" s="53" t="s">
        <v>93</v>
      </c>
      <c r="D21" s="10">
        <v>70</v>
      </c>
      <c r="E21" s="10" t="s">
        <v>53</v>
      </c>
      <c r="F21" s="20"/>
      <c r="G21" s="36"/>
      <c r="H21" s="48"/>
    </row>
    <row r="22" spans="1:8" ht="90" x14ac:dyDescent="0.25">
      <c r="A22" s="38">
        <f>A20+1</f>
        <v>16</v>
      </c>
      <c r="B22" s="10" t="s">
        <v>33</v>
      </c>
      <c r="C22" s="10" t="s">
        <v>34</v>
      </c>
      <c r="D22" s="13">
        <v>70</v>
      </c>
      <c r="E22" s="10" t="s">
        <v>53</v>
      </c>
      <c r="F22" s="14">
        <v>31500</v>
      </c>
      <c r="G22" s="14">
        <v>31500</v>
      </c>
      <c r="H22" s="48"/>
    </row>
    <row r="23" spans="1:8" ht="90" x14ac:dyDescent="0.25">
      <c r="A23" s="38">
        <f t="shared" ref="A23" si="2">A22+1</f>
        <v>17</v>
      </c>
      <c r="B23" s="12" t="s">
        <v>55</v>
      </c>
      <c r="C23" s="10" t="s">
        <v>54</v>
      </c>
      <c r="D23" s="13">
        <v>90</v>
      </c>
      <c r="E23" s="10" t="s">
        <v>53</v>
      </c>
      <c r="F23" s="14">
        <v>12625</v>
      </c>
      <c r="G23" s="14">
        <v>12625</v>
      </c>
      <c r="H23" s="51"/>
    </row>
    <row r="24" spans="1:8" ht="90" x14ac:dyDescent="0.25">
      <c r="A24" s="72"/>
      <c r="B24" s="12" t="s">
        <v>104</v>
      </c>
      <c r="C24" s="10" t="s">
        <v>105</v>
      </c>
      <c r="D24" s="13">
        <v>70</v>
      </c>
      <c r="E24" s="10" t="s">
        <v>53</v>
      </c>
      <c r="F24" s="14"/>
      <c r="G24" s="37"/>
      <c r="H24" s="51"/>
    </row>
    <row r="25" spans="1:8" ht="90" x14ac:dyDescent="0.25">
      <c r="A25" s="38">
        <f>A23+1</f>
        <v>18</v>
      </c>
      <c r="B25" s="15" t="s">
        <v>56</v>
      </c>
      <c r="C25" s="10" t="s">
        <v>57</v>
      </c>
      <c r="D25" s="13">
        <v>33</v>
      </c>
      <c r="E25" s="10" t="s">
        <v>103</v>
      </c>
      <c r="F25" s="14">
        <v>46906</v>
      </c>
      <c r="G25" s="14"/>
      <c r="H25" s="48"/>
    </row>
    <row r="26" spans="1:8" ht="105" x14ac:dyDescent="0.25">
      <c r="A26" s="42">
        <f>A25+1</f>
        <v>19</v>
      </c>
      <c r="B26" s="15" t="s">
        <v>86</v>
      </c>
      <c r="C26" s="43" t="s">
        <v>87</v>
      </c>
      <c r="D26" s="13">
        <v>70</v>
      </c>
      <c r="E26" s="10" t="s">
        <v>74</v>
      </c>
      <c r="F26" s="14"/>
      <c r="G26" s="14"/>
      <c r="H26" s="48"/>
    </row>
    <row r="27" spans="1:8" ht="105" x14ac:dyDescent="0.25">
      <c r="A27" s="42">
        <f t="shared" ref="A27" si="3">A26+1</f>
        <v>20</v>
      </c>
      <c r="B27" s="40" t="s">
        <v>84</v>
      </c>
      <c r="C27" s="40" t="s">
        <v>85</v>
      </c>
      <c r="D27" s="10">
        <v>55</v>
      </c>
      <c r="E27" s="10" t="s">
        <v>74</v>
      </c>
      <c r="F27" s="14"/>
      <c r="G27" s="14"/>
      <c r="H27" s="48"/>
    </row>
    <row r="28" spans="1:8" ht="90" x14ac:dyDescent="0.25">
      <c r="A28" s="38">
        <f t="shared" ref="A28" si="4">A27+1</f>
        <v>21</v>
      </c>
      <c r="B28" s="15" t="s">
        <v>35</v>
      </c>
      <c r="C28" s="10" t="s">
        <v>36</v>
      </c>
      <c r="D28" s="13">
        <v>75</v>
      </c>
      <c r="E28" s="10" t="s">
        <v>53</v>
      </c>
      <c r="F28" s="14"/>
      <c r="G28" s="14"/>
      <c r="H28" s="48"/>
    </row>
    <row r="29" spans="1:8" ht="90" x14ac:dyDescent="0.25">
      <c r="A29" s="27">
        <f t="shared" ref="A29:A31" si="5">A28+1</f>
        <v>22</v>
      </c>
      <c r="B29" s="10" t="s">
        <v>68</v>
      </c>
      <c r="C29" s="10" t="s">
        <v>69</v>
      </c>
      <c r="D29" s="10">
        <v>75</v>
      </c>
      <c r="E29" s="10" t="s">
        <v>53</v>
      </c>
      <c r="F29" s="29">
        <v>225298</v>
      </c>
      <c r="G29" s="29">
        <v>225298</v>
      </c>
      <c r="H29" s="48"/>
    </row>
    <row r="30" spans="1:8" ht="90" x14ac:dyDescent="0.25">
      <c r="A30" s="46">
        <f t="shared" si="5"/>
        <v>23</v>
      </c>
      <c r="B30" s="10" t="s">
        <v>88</v>
      </c>
      <c r="C30" s="10" t="s">
        <v>89</v>
      </c>
      <c r="D30" s="10">
        <v>75</v>
      </c>
      <c r="E30" s="10" t="s">
        <v>53</v>
      </c>
      <c r="F30" s="29"/>
      <c r="G30" s="37"/>
      <c r="H30" s="48"/>
    </row>
    <row r="31" spans="1:8" ht="90" x14ac:dyDescent="0.25">
      <c r="A31" s="74">
        <f t="shared" si="5"/>
        <v>24</v>
      </c>
      <c r="B31" s="10" t="s">
        <v>131</v>
      </c>
      <c r="C31" s="10" t="s">
        <v>130</v>
      </c>
      <c r="D31" s="10">
        <v>75</v>
      </c>
      <c r="E31" s="10" t="s">
        <v>53</v>
      </c>
      <c r="F31" s="29">
        <v>114510</v>
      </c>
      <c r="G31" s="29">
        <v>114510</v>
      </c>
      <c r="H31" s="48"/>
    </row>
    <row r="32" spans="1:8" x14ac:dyDescent="0.25">
      <c r="F32" s="26">
        <f>SUM(F5:F31)</f>
        <v>3186233</v>
      </c>
      <c r="G32" s="26">
        <f>SUM(G5:G31)</f>
        <v>1193688</v>
      </c>
      <c r="H32" s="48"/>
    </row>
    <row r="33" spans="6:7" x14ac:dyDescent="0.25">
      <c r="F33" s="44"/>
      <c r="G33" s="44"/>
    </row>
    <row r="34" spans="6:7" x14ac:dyDescent="0.25">
      <c r="F34" s="45"/>
      <c r="G34" s="45"/>
    </row>
  </sheetData>
  <mergeCells count="1">
    <mergeCell ref="A1:G1"/>
  </mergeCells>
  <pageMargins left="0.70866141732283472" right="0.70866141732283472" top="0" bottom="0" header="0.31496062992125984" footer="0.31496062992125984"/>
  <pageSetup paperSize="9"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opLeftCell="C7" workbookViewId="0">
      <selection activeCell="J13" sqref="J13"/>
    </sheetView>
  </sheetViews>
  <sheetFormatPr defaultRowHeight="15" x14ac:dyDescent="0.25"/>
  <cols>
    <col min="2" max="2" width="18.28515625" customWidth="1"/>
    <col min="3" max="3" width="21" customWidth="1"/>
    <col min="4" max="4" width="20.42578125" customWidth="1"/>
    <col min="5" max="5" width="16.42578125" customWidth="1"/>
    <col min="6" max="6" width="17.7109375" customWidth="1"/>
    <col min="7" max="7" width="19.7109375" customWidth="1"/>
    <col min="8" max="8" width="13.85546875" customWidth="1"/>
  </cols>
  <sheetData>
    <row r="1" spans="1:8" ht="50.25" customHeight="1" x14ac:dyDescent="0.25">
      <c r="A1" s="77" t="s">
        <v>27</v>
      </c>
      <c r="B1" s="77"/>
      <c r="C1" s="77"/>
      <c r="D1" s="77"/>
      <c r="E1" s="77"/>
      <c r="F1" s="77"/>
      <c r="G1" s="77"/>
      <c r="H1" s="77"/>
    </row>
    <row r="2" spans="1:8" x14ac:dyDescent="0.25">
      <c r="A2" s="6"/>
      <c r="B2" s="6"/>
      <c r="C2" s="6"/>
      <c r="D2" s="6"/>
      <c r="E2" s="6"/>
      <c r="F2" s="6"/>
      <c r="G2" s="6"/>
      <c r="H2" s="6"/>
    </row>
    <row r="3" spans="1:8" ht="165" x14ac:dyDescent="0.25">
      <c r="A3" s="3" t="s">
        <v>20</v>
      </c>
      <c r="B3" s="3" t="s">
        <v>21</v>
      </c>
      <c r="C3" s="3" t="s">
        <v>22</v>
      </c>
      <c r="D3" s="3" t="s">
        <v>23</v>
      </c>
      <c r="E3" s="3" t="s">
        <v>24</v>
      </c>
      <c r="F3" s="3" t="s">
        <v>25</v>
      </c>
      <c r="G3" s="3" t="s">
        <v>26</v>
      </c>
      <c r="H3" s="3" t="s">
        <v>28</v>
      </c>
    </row>
    <row r="4" spans="1:8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3">
        <v>7</v>
      </c>
      <c r="H4" s="3">
        <v>8</v>
      </c>
    </row>
    <row r="5" spans="1:8" x14ac:dyDescent="0.25">
      <c r="A5" s="3"/>
      <c r="B5" s="3"/>
      <c r="C5" s="3"/>
      <c r="D5" s="3"/>
      <c r="E5" s="3"/>
      <c r="F5" s="3"/>
      <c r="G5" s="3"/>
      <c r="H5" s="3"/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Свед-я об орг.</vt:lpstr>
      <vt:lpstr>Общ.стоим.и кол.</vt:lpstr>
      <vt:lpstr>Товары рп</vt:lpstr>
      <vt:lpstr>Годовой</vt:lpstr>
      <vt:lpstr>'Товары рп'!Область_печати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2023-02-15T03:47:08Z</dcterms:modified>
</cp:coreProperties>
</file>